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activeTab="4"/>
  </bookViews>
  <sheets>
    <sheet name="TECNICA G-8" sheetId="8" r:id="rId1"/>
    <sheet name="TECNICA G-2" sheetId="11" r:id="rId2"/>
    <sheet name="TECNICA G-3" sheetId="12" r:id="rId3"/>
    <sheet name="FINANCIERO" sheetId="13" r:id="rId4"/>
    <sheet name="JURIDICO" sheetId="14" r:id="rId5"/>
  </sheets>
  <calcPr calcId="152511"/>
</workbook>
</file>

<file path=xl/calcChain.xml><?xml version="1.0" encoding="utf-8"?>
<calcChain xmlns="http://schemas.openxmlformats.org/spreadsheetml/2006/main">
  <c r="C23" i="13" l="1"/>
  <c r="C22" i="13"/>
  <c r="C12" i="13"/>
  <c r="C13" i="13" s="1"/>
  <c r="F124" i="12" l="1"/>
  <c r="D135" i="12" s="1"/>
  <c r="E107" i="12"/>
  <c r="D134" i="12" s="1"/>
  <c r="E134" i="12" s="1"/>
  <c r="A99" i="12"/>
  <c r="A100" i="12" s="1"/>
  <c r="A50" i="12"/>
  <c r="A51" i="12" s="1"/>
  <c r="E40" i="12"/>
  <c r="F22" i="12"/>
  <c r="E22" i="12"/>
  <c r="E24" i="12" s="1"/>
  <c r="D22" i="12"/>
  <c r="E99" i="11"/>
  <c r="E113" i="8"/>
  <c r="D126" i="11" l="1"/>
  <c r="F116" i="11"/>
  <c r="D127" i="11" s="1"/>
  <c r="A92" i="11"/>
  <c r="A50" i="11"/>
  <c r="E40" i="11"/>
  <c r="F22" i="11"/>
  <c r="E22" i="11"/>
  <c r="E24" i="11" s="1"/>
  <c r="D22" i="11"/>
  <c r="E126" i="11" l="1"/>
  <c r="F22" i="8"/>
  <c r="E22" i="8"/>
  <c r="D22" i="8"/>
  <c r="A106" i="8" l="1"/>
  <c r="E40" i="8"/>
  <c r="E24" i="8" l="1"/>
  <c r="D140" i="8" l="1"/>
  <c r="F130" i="8"/>
  <c r="D141" i="8" s="1"/>
  <c r="E140" i="8" l="1"/>
  <c r="A50" i="8" l="1"/>
</calcChain>
</file>

<file path=xl/sharedStrings.xml><?xml version="1.0" encoding="utf-8"?>
<sst xmlns="http://schemas.openxmlformats.org/spreadsheetml/2006/main" count="1041" uniqueCount="298">
  <si>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</si>
  <si>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</si>
  <si>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</si>
  <si>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</si>
  <si>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</si>
  <si>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</si>
  <si>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</si>
  <si>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</si>
  <si>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</si>
  <si>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</si>
  <si>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</si>
  <si>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</si>
  <si>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</si>
  <si>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</si>
  <si>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</si>
  <si>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</si>
  <si>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</si>
  <si>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</si>
  <si>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</si>
  <si>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</si>
  <si>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</si>
  <si>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</si>
  <si>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</si>
  <si>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</si>
  <si>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</si>
  <si>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</si>
  <si>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</si>
  <si>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</si>
  <si>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</si>
  <si>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</si>
  <si>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</si>
  <si>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</si>
  <si>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</si>
  <si>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</si>
  <si>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</si>
  <si>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</si>
  <si>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</si>
  <si>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</si>
  <si>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</si>
  <si>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</si>
  <si>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</si>
  <si>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</si>
  <si>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</si>
  <si>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</si>
  <si>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</si>
  <si>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</si>
  <si>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</si>
  <si>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</si>
  <si>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</si>
  <si>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</si>
  <si>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</si>
  <si>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</si>
  <si>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</si>
  <si>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</si>
  <si>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</si>
  <si>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</si>
  <si>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</si>
  <si>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</si>
  <si>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</si>
  <si>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</si>
  <si>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</si>
  <si>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</si>
  <si>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</si>
  <si>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</si>
  <si>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</si>
  <si>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</si>
  <si>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</si>
  <si>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</si>
  <si>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</si>
  <si>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</si>
  <si>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</si>
  <si>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</si>
  <si>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</si>
  <si>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</si>
  <si>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</si>
  <si>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</si>
  <si>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</si>
  <si>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</si>
  <si>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</si>
  <si>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</si>
  <si>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</si>
  <si>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</si>
  <si>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</si>
  <si>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</si>
  <si>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</si>
  <si>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</si>
  <si>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</si>
  <si>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</si>
  <si>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</si>
  <si>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</si>
  <si>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</si>
  <si>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</si>
  <si>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</si>
  <si>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</si>
  <si>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</si>
  <si>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</si>
  <si>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</si>
  <si>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</si>
  <si>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</si>
  <si>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</si>
  <si>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</si>
  <si>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</si>
  <si>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</si>
  <si>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</si>
  <si>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</si>
  <si>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</si>
  <si>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</si>
  <si>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</si>
  <si>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</si>
  <si>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</si>
  <si>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</si>
  <si>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</si>
  <si>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</si>
  <si>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</si>
  <si>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</si>
  <si>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</si>
  <si>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</si>
  <si>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</si>
  <si>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</si>
  <si>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</si>
  <si>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</si>
  <si>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</si>
  <si>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</si>
  <si>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</si>
  <si>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</si>
  <si>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</si>
  <si>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</si>
  <si>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</si>
  <si>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</si>
  <si>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</si>
  <si>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</si>
  <si>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</si>
  <si>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</si>
  <si>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</si>
  <si>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</si>
  <si>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</si>
  <si>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</si>
  <si>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</si>
  <si>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</si>
  <si>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</si>
  <si>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</si>
  <si>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</si>
  <si>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</si>
  <si>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</si>
  <si>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</si>
  <si>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</si>
  <si>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</si>
  <si>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</si>
  <si>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</si>
  <si>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</si>
  <si>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</si>
  <si>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MINUTO DE DIOS DE GARZON</t>
  </si>
  <si>
    <t>X</t>
  </si>
  <si>
    <t>ICBF</t>
  </si>
  <si>
    <t xml:space="preserve"> </t>
  </si>
  <si>
    <t>MEN - ICETEX</t>
  </si>
  <si>
    <t>MODALIDAD FAMILIAR</t>
  </si>
  <si>
    <t>FAMILIAR</t>
  </si>
  <si>
    <t>CENTRO ZONAL GARZON</t>
  </si>
  <si>
    <t>CLARA PATRICIA QUIZA CABRERA</t>
  </si>
  <si>
    <t>LICENCIADA EN EDUCACION BASICA CON ENFASIS EN EDUCACION FISICA</t>
  </si>
  <si>
    <t>01/012011-31/12/2012</t>
  </si>
  <si>
    <t>COORDINADORA DEL PROYECTO DE ATENCION A LA PRIMERA INFANCIA EN EL ENTORNO FAMILIAR</t>
  </si>
  <si>
    <t>MARILUZ GUTIERREZ SOTTO</t>
  </si>
  <si>
    <t>PSICOLOGA</t>
  </si>
  <si>
    <t>UNIVERSIDAD NACIONAL ABIERTA Y A DISTANCIA</t>
  </si>
  <si>
    <t>01/05/2012 - VIGENTE</t>
  </si>
  <si>
    <t>JEISON ALEXANDER FIERRO DIAZ</t>
  </si>
  <si>
    <t>PSICOLOGO</t>
  </si>
  <si>
    <t>UNIVERSIDAD SURCOLOMBIANA</t>
  </si>
  <si>
    <t>01/03/2013-VIGENTE</t>
  </si>
  <si>
    <t>COORDINADOR DEL PROYECTO DE ATENCION A LA PRIMERA INFANCIA EN EL ENTORNO FAMILIAR</t>
  </si>
  <si>
    <t>ANGELA MARIA NAVARRO RAMIREZ</t>
  </si>
  <si>
    <t>LICENCIADA EN PEDAGOGIA INFANTIL</t>
  </si>
  <si>
    <t>01/02/2013 - VIGENTE</t>
  </si>
  <si>
    <t>MONICA ANDREA MARTINEZ CORTES</t>
  </si>
  <si>
    <t>CASA DE LOS SUEÑOS</t>
  </si>
  <si>
    <t>01/02/2013 - 30/06/2014</t>
  </si>
  <si>
    <t>COORDINADORA DE LAS ACCIONES PEDAGOGICAS DEL PROGRAMA SER</t>
  </si>
  <si>
    <t>DIANA DURLEY RAMON PENAGOS</t>
  </si>
  <si>
    <t>UNAD</t>
  </si>
  <si>
    <t>MASRISELA VALDERRAMA CRUZ</t>
  </si>
  <si>
    <t>SE PRESENTAN CERTIFICACIONES FIRMADAS POR LOS LIDERES DE LA COMUNIDAD Y RECTORES DE LAS INSTITUCIONES EDUCATIVAS DE LOS DIFERENTES SECTORES DONDE SE DESARROLLARAN LOS ENCUENTROS. SE HACE NECESARIO PRESENTAR EL FORMATO N° 11 DILIGENCIADO.</t>
  </si>
  <si>
    <t>12/05/2013 - VIGENTE</t>
  </si>
  <si>
    <t>YANNETH CALDERON PALOMINO</t>
  </si>
  <si>
    <t>03/03/2014 - VIGENTE</t>
  </si>
  <si>
    <t>FRANCISCO JAVIER NINCO TORRES</t>
  </si>
  <si>
    <t>14/03/2014 - VIGENTE</t>
  </si>
  <si>
    <t>NASLY YIRLENA MOSQUERA VILLANUEVA</t>
  </si>
  <si>
    <t>07/06/2013 - VIGENTE</t>
  </si>
  <si>
    <t>MARIA NEIFA GONZALEZ CARVAJAL</t>
  </si>
  <si>
    <t>04/09/2013 - VIGENTE</t>
  </si>
  <si>
    <t>EDWIN FARID LLANOS CORTES</t>
  </si>
  <si>
    <t>UNIVERSIDAD COOPERATIVA DE COLOMBIA</t>
  </si>
  <si>
    <t>01/01/2008 - 13/10/2009</t>
  </si>
  <si>
    <t>SECRETARIA DE SALUD MUNICIPAL DE GARZON</t>
  </si>
  <si>
    <t>COORDINADOR DE PROGRAMAS DIRIGIDOS A APOBLACION VULNERABLE Y DESPLAZADA</t>
  </si>
  <si>
    <t>ANGELA PATRICIA ORTIZ DUERO</t>
  </si>
  <si>
    <t xml:space="preserve"> FUNDACION SAN JUAN DIEGO</t>
  </si>
  <si>
    <t>01/012006 - 31/12/2012</t>
  </si>
  <si>
    <t>IMPULSAR LA CONSTRUCCION DE LA POBLACION GUADALUPANA PROMOVIENDO LA FRATERNIDAD ENTRE SUS HIJOS E HIJAS</t>
  </si>
  <si>
    <t>ADRIANA MARIA PARRA OSORIO</t>
  </si>
  <si>
    <t>01/03/2013 - 15/08/2014</t>
  </si>
  <si>
    <t>COLEGIO RAFAEL POMBO</t>
  </si>
  <si>
    <t>PSICOLOGA EDUCATIVA</t>
  </si>
  <si>
    <t>GIMNASIO MINUTO DE DIOS</t>
  </si>
  <si>
    <t>N/A</t>
  </si>
  <si>
    <t>370 AL 374</t>
  </si>
  <si>
    <t>SANDRA PATRICIA SOTTO</t>
  </si>
  <si>
    <t>ADMINISTRADOR DE EMPRESAS</t>
  </si>
  <si>
    <t>01/07/2012 AL 30/07/2014</t>
  </si>
  <si>
    <t>COORDINAR ADMINISTRATIVAMENTE LOS PROYECTOS DE INFANCIA Y FAMILIA QUE EJECUTA LA COORPORACION NIMUTO DE DIOS</t>
  </si>
  <si>
    <t>PAULA PATRICIA PINZON BENAVIDES</t>
  </si>
  <si>
    <t>PSIGOLOGA</t>
  </si>
  <si>
    <t>HUMAN</t>
  </si>
  <si>
    <t xml:space="preserve">01/02/2009 AL 24/02/2011 </t>
  </si>
  <si>
    <t>PSICOLOGA PARA LOS PROCESO DE SELECCIÓN, CAIFICACION DE PRUBAS</t>
  </si>
  <si>
    <t>GILBERTO ROJAS TRUJILLO</t>
  </si>
  <si>
    <t>LICENCIADO EN EDUCACION FISICA, ESPECIALISTA EN GERENCIA DE INSTITUCIONES</t>
  </si>
  <si>
    <t>COMFAMILIAR HUILA</t>
  </si>
  <si>
    <t>01/06/2008 - 31/03/2011</t>
  </si>
  <si>
    <t>COORDINADOR CENTRO EDUCATIVO COMFAUSCO (EDUCACION PREECOLAR)</t>
  </si>
  <si>
    <t>MARIA LIGIA LAVAO DE SERRATO</t>
  </si>
  <si>
    <t>LICENCIADA EN EDUCACION PREESCOLAR</t>
  </si>
  <si>
    <t>21/03/2007 - 20/03/2010</t>
  </si>
  <si>
    <t>DECANA DE LA FACULTAD DE EDUCACION</t>
  </si>
  <si>
    <t>MAURICIO ROJAS ESQUIVEL</t>
  </si>
  <si>
    <t>CONTADOR PUBLICO</t>
  </si>
  <si>
    <t>SECRETARIA DE EDUCACION DEPARTAMENTAL</t>
  </si>
  <si>
    <t>27/02/2008 - 30/12/2008, 27/01/2009 - 08/01/2010</t>
  </si>
  <si>
    <t>COORDINADOR GENERAL DEL PROYECTO POR CADA MIL CUPOS OFERTADOS O FRACIÓN INFERIOR 
Profesional en ciencias de la administración, económicas sociales y humanas o de la educación, con experiencia igual o mayor a dos (2) años en infancia o familia</t>
  </si>
  <si>
    <t>FONADE</t>
  </si>
  <si>
    <t>CDI SIN ARRIENDO</t>
  </si>
  <si>
    <t>INSTITUCIONAL</t>
  </si>
  <si>
    <t>CALLE 23 D # 4 A - 29</t>
  </si>
  <si>
    <t>LEIDY XIMENA SILVA QUIROGA</t>
  </si>
  <si>
    <t>COORDINADORA PEDAGOGICA</t>
  </si>
  <si>
    <t>CASA DE LOS SUEÑOS / CORPORACION MINUTO DE DIOS</t>
  </si>
  <si>
    <t>01/09/2012 - 15/12/2012 / 20/01/2014 - VIGENTE</t>
  </si>
  <si>
    <t>ALEX VICENTE TRUJILLO TRUJILLO</t>
  </si>
  <si>
    <t>GIMNASIO MODERNO</t>
  </si>
  <si>
    <t>01/02/2010 - 30/10/2013</t>
  </si>
  <si>
    <t>557-558</t>
  </si>
  <si>
    <t>559-573</t>
  </si>
  <si>
    <t>14</t>
  </si>
  <si>
    <t>598-599</t>
  </si>
  <si>
    <t>616-617</t>
  </si>
  <si>
    <t>618-642</t>
  </si>
  <si>
    <t>CENTRO POBLADO SILVANIA</t>
  </si>
  <si>
    <t>MERCEDES PUENTES SANABRIA</t>
  </si>
  <si>
    <t>COMFAMILIAR DEL HUILA</t>
  </si>
  <si>
    <t>18/01/2006 - 20/12/2011</t>
  </si>
  <si>
    <t>COORDINADORA ACADEMICA</t>
  </si>
  <si>
    <t>ROQUE WILLIAN GUTIERREZ MOREA</t>
  </si>
  <si>
    <t>LICENCIADO EN LENGUAS MODERNAS</t>
  </si>
  <si>
    <t>27/042001</t>
  </si>
  <si>
    <t>ASESOR ACADEMICO</t>
  </si>
  <si>
    <t>01/01/2008 - 31/12/2010</t>
  </si>
  <si>
    <t>SILVIA JULIA DUSSAN LIEVANO</t>
  </si>
  <si>
    <t>UNIVERSIDAD CATOLICA DEL NORTE</t>
  </si>
  <si>
    <t>1/10/2012 - 31/10/2013</t>
  </si>
  <si>
    <t>LINA PAOLA CHACON CHARRY</t>
  </si>
  <si>
    <t>UNIVERSIDAD DE LA SABANA</t>
  </si>
  <si>
    <t>COOPERACION COLOMBIA ACTIVA</t>
  </si>
  <si>
    <t>18/09 AL 19/12/2009, 05/08 AL 31/12/2010, 01/07 AL 31/12/2011</t>
  </si>
  <si>
    <t>CARLOS FEDERICO BARRETO CORTES</t>
  </si>
  <si>
    <t>NA</t>
  </si>
  <si>
    <t>370-373</t>
  </si>
  <si>
    <t>739-473</t>
  </si>
  <si>
    <t>757-774</t>
  </si>
  <si>
    <t>16</t>
  </si>
  <si>
    <t>24</t>
  </si>
  <si>
    <t>18</t>
  </si>
  <si>
    <t>ESTE ES UN CERTIFICADO DEL SIMAT</t>
  </si>
  <si>
    <t>160</t>
  </si>
  <si>
    <t>NO SE VALIDAN 2,5 MESES YA QUE SE ENCEUNTRAN POSTERIORE A LA FECHA DE CIERRE DE LA LICITACION</t>
  </si>
  <si>
    <t>371</t>
  </si>
  <si>
    <t>NO PRESENTA FORMATO 11 NI CARTA DE COMPROMISO DE DISPONER DEL ESPACIO MODALIDAD FAMILIAR</t>
  </si>
  <si>
    <t>LA FUNDACION PARA LA RECONCILIACION</t>
  </si>
  <si>
    <t>01/04/2010-31/08/2010</t>
  </si>
  <si>
    <t>LA EXPERIENCIA QUE CERTIFICA NO ES SUFICIENTE EN TIEMPO, YA QUE SOLO TIENE UNA CERTIFICACION DE 5 NMESES,PERO EN LA HOJA DE VIDA RELACIONA EXPERIENCIA PROFESIONAL QUE PODRIA SERVIRLE</t>
  </si>
  <si>
    <t>32</t>
  </si>
  <si>
    <t>1320</t>
  </si>
  <si>
    <t>25</t>
  </si>
  <si>
    <t>CORPORACION EL MINUTO DE DIOS DE GARZON</t>
  </si>
  <si>
    <t>891101024-3</t>
  </si>
  <si>
    <r>
      <t>EL PROPONENTE CUMPLE ___</t>
    </r>
    <r>
      <rPr>
        <b/>
        <u/>
        <sz val="12"/>
        <color rgb="FF000000"/>
        <rFont val="Arial"/>
        <family val="2"/>
      </rPr>
      <t>X</t>
    </r>
    <r>
      <rPr>
        <b/>
        <sz val="12"/>
        <color rgb="FF000000"/>
        <rFont val="Arial"/>
        <family val="2"/>
      </rPr>
      <t>___ NO CUMPLE _______</t>
    </r>
  </si>
  <si>
    <t>PROPONENTE No. 7- CORPORACION EL MINUTO DE DIOS DE GARZON</t>
  </si>
  <si>
    <t>4 a 6</t>
  </si>
  <si>
    <t>26 a 30</t>
  </si>
  <si>
    <t>44 a 49</t>
  </si>
  <si>
    <t xml:space="preserve">grupo 2: 500-504
grupo 3: 590-594 </t>
  </si>
  <si>
    <t>9 a 14</t>
  </si>
  <si>
    <t>no aplica</t>
  </si>
  <si>
    <t>23 y 24</t>
  </si>
  <si>
    <t>20 y 22</t>
  </si>
  <si>
    <t>16 y 17</t>
  </si>
  <si>
    <t>7 y 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</si>
</sst>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4"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3" fontId="27" fillId="7" borderId="34" xfId="0" applyNumberFormat="1" applyFont="1" applyFill="1" applyBorder="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xf numFmtId="0" fontId="0" fillId="0" borderId="1" xfId="0" applyBorder="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A23" zoomScale="85" zoomScaleNormal="85" workbookViewId="0">
      <selection activeCell="B65" sqref="B65"/>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32.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9" t="s">
        <v>63</v>
      </c>
      <c r="C2" s="200"/>
      <c r="D2" s="200"/>
      <c r="E2" s="200"/>
      <c r="F2" s="200"/>
      <c r="G2" s="200"/>
      <c r="H2" s="200"/>
      <c r="I2" s="200"/>
      <c r="J2" s="200"/>
      <c r="K2" s="200"/>
      <c r="L2" s="200"/>
      <c r="M2" s="200"/>
      <c r="N2" s="200"/>
      <c r="O2" s="200"/>
      <c r="P2" s="200"/>
    </row>
    <row r="4" spans="2:16" ht="25.8" x14ac:dyDescent="0.3">
      <c r="B4" s="199" t="s">
        <v>48</v>
      </c>
      <c r="C4" s="200"/>
      <c r="D4" s="200"/>
      <c r="E4" s="200"/>
      <c r="F4" s="200"/>
      <c r="G4" s="200"/>
      <c r="H4" s="200"/>
      <c r="I4" s="200"/>
      <c r="J4" s="200"/>
      <c r="K4" s="200"/>
      <c r="L4" s="200"/>
      <c r="M4" s="200"/>
      <c r="N4" s="200"/>
      <c r="O4" s="200"/>
      <c r="P4" s="200"/>
    </row>
    <row r="5" spans="2:16" ht="15" thickBot="1" x14ac:dyDescent="0.35"/>
    <row r="6" spans="2:16" ht="21.6" thickBot="1" x14ac:dyDescent="0.35">
      <c r="B6" s="8" t="s">
        <v>4</v>
      </c>
      <c r="C6" s="217" t="s">
        <v>151</v>
      </c>
      <c r="D6" s="217"/>
      <c r="E6" s="217"/>
      <c r="F6" s="217"/>
      <c r="G6" s="217"/>
      <c r="H6" s="217"/>
      <c r="I6" s="217"/>
      <c r="J6" s="217"/>
      <c r="K6" s="217"/>
      <c r="L6" s="217"/>
      <c r="M6" s="217"/>
      <c r="N6" s="218"/>
    </row>
    <row r="7" spans="2:16" ht="16.2" thickBot="1" x14ac:dyDescent="0.35">
      <c r="B7" s="9" t="s">
        <v>5</v>
      </c>
      <c r="C7" s="217"/>
      <c r="D7" s="217"/>
      <c r="E7" s="217"/>
      <c r="F7" s="217"/>
      <c r="G7" s="217"/>
      <c r="H7" s="217"/>
      <c r="I7" s="217"/>
      <c r="J7" s="217"/>
      <c r="K7" s="217"/>
      <c r="L7" s="217"/>
      <c r="M7" s="217"/>
      <c r="N7" s="218"/>
    </row>
    <row r="8" spans="2:16" ht="16.2" thickBot="1" x14ac:dyDescent="0.35">
      <c r="B8" s="9" t="s">
        <v>6</v>
      </c>
      <c r="C8" s="217"/>
      <c r="D8" s="217"/>
      <c r="E8" s="217"/>
      <c r="F8" s="217"/>
      <c r="G8" s="217"/>
      <c r="H8" s="217"/>
      <c r="I8" s="217"/>
      <c r="J8" s="217"/>
      <c r="K8" s="217"/>
      <c r="L8" s="217"/>
      <c r="M8" s="217"/>
      <c r="N8" s="218"/>
    </row>
    <row r="9" spans="2:16" ht="16.2" thickBot="1" x14ac:dyDescent="0.35">
      <c r="B9" s="9" t="s">
        <v>7</v>
      </c>
      <c r="C9" s="217"/>
      <c r="D9" s="217"/>
      <c r="E9" s="217"/>
      <c r="F9" s="217"/>
      <c r="G9" s="217"/>
      <c r="H9" s="217"/>
      <c r="I9" s="217"/>
      <c r="J9" s="217"/>
      <c r="K9" s="217"/>
      <c r="L9" s="217"/>
      <c r="M9" s="217"/>
      <c r="N9" s="218"/>
    </row>
    <row r="10" spans="2:16" ht="16.2" thickBot="1" x14ac:dyDescent="0.35">
      <c r="B10" s="9" t="s">
        <v>8</v>
      </c>
      <c r="C10" s="219">
        <v>8</v>
      </c>
      <c r="D10" s="219"/>
      <c r="E10" s="220"/>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10" t="s">
        <v>95</v>
      </c>
      <c r="C14" s="210"/>
      <c r="D14" s="49" t="s">
        <v>12</v>
      </c>
      <c r="E14" s="49" t="s">
        <v>13</v>
      </c>
      <c r="F14" s="49" t="s">
        <v>29</v>
      </c>
      <c r="G14" s="81"/>
      <c r="I14" s="34"/>
      <c r="J14" s="34"/>
      <c r="K14" s="34"/>
      <c r="L14" s="34"/>
      <c r="M14" s="34"/>
      <c r="N14" s="18"/>
    </row>
    <row r="15" spans="2:16" x14ac:dyDescent="0.3">
      <c r="B15" s="210"/>
      <c r="C15" s="210"/>
      <c r="D15" s="49">
        <v>8</v>
      </c>
      <c r="E15" s="32">
        <v>2735648110</v>
      </c>
      <c r="F15" s="150">
        <v>1310</v>
      </c>
      <c r="G15" s="82"/>
      <c r="I15" s="35"/>
      <c r="J15" s="35"/>
      <c r="K15" s="35"/>
      <c r="L15" s="35"/>
      <c r="M15" s="35"/>
      <c r="N15" s="18"/>
    </row>
    <row r="16" spans="2:16" x14ac:dyDescent="0.3">
      <c r="B16" s="210"/>
      <c r="C16" s="210"/>
      <c r="D16" s="49"/>
      <c r="E16" s="32"/>
      <c r="F16" s="32"/>
      <c r="G16" s="82"/>
      <c r="I16" s="35"/>
      <c r="J16" s="35"/>
      <c r="K16" s="35"/>
      <c r="L16" s="35"/>
      <c r="M16" s="35"/>
      <c r="N16" s="18"/>
    </row>
    <row r="17" spans="1:14" x14ac:dyDescent="0.3">
      <c r="B17" s="210"/>
      <c r="C17" s="210"/>
      <c r="D17" s="49"/>
      <c r="E17" s="32"/>
      <c r="F17" s="32"/>
      <c r="G17" s="82"/>
      <c r="I17" s="35"/>
      <c r="J17" s="35"/>
      <c r="K17" s="35"/>
      <c r="L17" s="35"/>
      <c r="M17" s="35"/>
      <c r="N17" s="18"/>
    </row>
    <row r="18" spans="1:14" x14ac:dyDescent="0.3">
      <c r="B18" s="210"/>
      <c r="C18" s="210"/>
      <c r="D18" s="49"/>
      <c r="E18" s="33"/>
      <c r="F18" s="32"/>
      <c r="G18" s="82"/>
      <c r="H18" s="19"/>
      <c r="I18" s="35"/>
      <c r="J18" s="35"/>
      <c r="K18" s="35"/>
      <c r="L18" s="35"/>
      <c r="M18" s="35"/>
      <c r="N18" s="17"/>
    </row>
    <row r="19" spans="1:14" x14ac:dyDescent="0.3">
      <c r="B19" s="210"/>
      <c r="C19" s="210"/>
      <c r="D19" s="49"/>
      <c r="E19" s="33"/>
      <c r="F19" s="32"/>
      <c r="G19" s="82"/>
      <c r="H19" s="19"/>
      <c r="I19" s="37"/>
      <c r="J19" s="37"/>
      <c r="K19" s="37"/>
      <c r="L19" s="37"/>
      <c r="M19" s="37"/>
      <c r="N19" s="17"/>
    </row>
    <row r="20" spans="1:14" x14ac:dyDescent="0.3">
      <c r="B20" s="210"/>
      <c r="C20" s="210"/>
      <c r="D20" s="49"/>
      <c r="E20" s="33"/>
      <c r="F20" s="32"/>
      <c r="G20" s="82"/>
      <c r="H20" s="19"/>
      <c r="I20" s="5"/>
      <c r="J20" s="5"/>
      <c r="K20" s="5"/>
      <c r="L20" s="5"/>
      <c r="M20" s="5"/>
      <c r="N20" s="17"/>
    </row>
    <row r="21" spans="1:14" x14ac:dyDescent="0.3">
      <c r="B21" s="210"/>
      <c r="C21" s="210"/>
      <c r="D21" s="49"/>
      <c r="E21" s="33"/>
      <c r="F21" s="32"/>
      <c r="G21" s="82"/>
      <c r="H21" s="19"/>
      <c r="I21" s="5"/>
      <c r="J21" s="5"/>
      <c r="K21" s="5"/>
      <c r="L21" s="5"/>
      <c r="M21" s="5"/>
      <c r="N21" s="17"/>
    </row>
    <row r="22" spans="1:14" ht="15" thickBot="1" x14ac:dyDescent="0.35">
      <c r="B22" s="215" t="s">
        <v>14</v>
      </c>
      <c r="C22" s="216"/>
      <c r="D22" s="49">
        <f>SUM(D15:D21)</f>
        <v>8</v>
      </c>
      <c r="E22" s="60">
        <f>SUM(E15:E21)</f>
        <v>2735648110</v>
      </c>
      <c r="F22" s="151">
        <f>SUM(F15)</f>
        <v>1310</v>
      </c>
      <c r="G22" s="82"/>
      <c r="H22" s="19"/>
      <c r="I22" s="5"/>
      <c r="J22" s="5"/>
      <c r="K22" s="5"/>
      <c r="L22" s="5"/>
      <c r="M22" s="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1048</v>
      </c>
      <c r="D24" s="38"/>
      <c r="E24" s="41">
        <f>E22</f>
        <v>2735648110</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11" t="s">
        <v>152</v>
      </c>
      <c r="D30" s="164"/>
      <c r="E30" s="92"/>
      <c r="F30" s="92"/>
      <c r="G30" s="92"/>
      <c r="H30" s="92"/>
      <c r="I30" s="95"/>
      <c r="J30" s="95"/>
      <c r="K30" s="95"/>
      <c r="L30" s="95"/>
      <c r="M30" s="95"/>
      <c r="N30" s="96"/>
    </row>
    <row r="31" spans="1:14" x14ac:dyDescent="0.3">
      <c r="A31" s="87"/>
      <c r="B31" s="109" t="s">
        <v>132</v>
      </c>
      <c r="C31" s="111" t="s">
        <v>152</v>
      </c>
      <c r="D31" s="164"/>
      <c r="E31" s="92"/>
      <c r="F31" s="92"/>
      <c r="G31" s="92"/>
      <c r="H31" s="92"/>
      <c r="I31" s="95"/>
      <c r="J31" s="95"/>
      <c r="K31" s="95"/>
      <c r="L31" s="95"/>
      <c r="M31" s="95"/>
      <c r="N31" s="96"/>
    </row>
    <row r="32" spans="1:14" x14ac:dyDescent="0.3">
      <c r="A32" s="87"/>
      <c r="B32" s="109" t="s">
        <v>133</v>
      </c>
      <c r="C32" s="111"/>
      <c r="D32" s="164" t="s">
        <v>152</v>
      </c>
      <c r="E32" s="92"/>
      <c r="F32" s="92"/>
      <c r="G32" s="92"/>
      <c r="H32" s="92"/>
      <c r="I32" s="95"/>
      <c r="J32" s="95"/>
      <c r="K32" s="95"/>
      <c r="L32" s="95"/>
      <c r="M32" s="95"/>
      <c r="N32" s="96"/>
    </row>
    <row r="33" spans="1:17" x14ac:dyDescent="0.3">
      <c r="A33" s="87"/>
      <c r="B33" s="109" t="s">
        <v>134</v>
      </c>
      <c r="C33" s="111" t="s">
        <v>152</v>
      </c>
      <c r="D33" s="164"/>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11">
        <v>40</v>
      </c>
      <c r="E40" s="193">
        <f>+D40+D41</f>
        <v>100</v>
      </c>
      <c r="F40" s="92"/>
      <c r="G40" s="92"/>
      <c r="H40" s="92"/>
      <c r="I40" s="95"/>
      <c r="J40" s="95"/>
      <c r="K40" s="95"/>
      <c r="L40" s="95"/>
      <c r="M40" s="95"/>
      <c r="N40" s="96"/>
    </row>
    <row r="41" spans="1:17" ht="41.4" x14ac:dyDescent="0.3">
      <c r="A41" s="87"/>
      <c r="B41" s="93" t="s">
        <v>137</v>
      </c>
      <c r="C41" s="94">
        <v>60</v>
      </c>
      <c r="D41" s="111">
        <v>60</v>
      </c>
      <c r="E41" s="194"/>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212" t="s">
        <v>35</v>
      </c>
      <c r="N45" s="212"/>
    </row>
    <row r="46" spans="1:17" x14ac:dyDescent="0.3">
      <c r="B46" s="62" t="s">
        <v>30</v>
      </c>
      <c r="M46" s="61"/>
      <c r="N46" s="61"/>
    </row>
    <row r="47" spans="1:17" ht="15" thickBot="1" x14ac:dyDescent="0.35">
      <c r="M47" s="61"/>
      <c r="N47" s="61"/>
    </row>
    <row r="48" spans="1:17" s="5" customFormat="1" ht="109.5" customHeight="1" x14ac:dyDescent="0.3">
      <c r="B48" s="106" t="s">
        <v>138</v>
      </c>
      <c r="C48" s="106" t="s">
        <v>139</v>
      </c>
      <c r="D48" s="106" t="s">
        <v>140</v>
      </c>
      <c r="E48" s="51" t="s">
        <v>45</v>
      </c>
      <c r="F48" s="51" t="s">
        <v>22</v>
      </c>
      <c r="G48" s="51" t="s">
        <v>97</v>
      </c>
      <c r="H48" s="51" t="s">
        <v>17</v>
      </c>
      <c r="I48" s="51" t="s">
        <v>10</v>
      </c>
      <c r="J48" s="51" t="s">
        <v>31</v>
      </c>
      <c r="K48" s="51" t="s">
        <v>61</v>
      </c>
      <c r="L48" s="51" t="s">
        <v>20</v>
      </c>
      <c r="M48" s="91" t="s">
        <v>26</v>
      </c>
      <c r="N48" s="106" t="s">
        <v>141</v>
      </c>
      <c r="O48" s="51" t="s">
        <v>36</v>
      </c>
      <c r="P48" s="52" t="s">
        <v>11</v>
      </c>
      <c r="Q48" s="52" t="s">
        <v>19</v>
      </c>
    </row>
    <row r="49" spans="1:26" s="25" customFormat="1" ht="51" customHeight="1" x14ac:dyDescent="0.3">
      <c r="A49" s="43">
        <v>1</v>
      </c>
      <c r="B49" s="103" t="s">
        <v>151</v>
      </c>
      <c r="C49" s="45" t="s">
        <v>151</v>
      </c>
      <c r="D49" s="44" t="s">
        <v>153</v>
      </c>
      <c r="E49" s="152">
        <v>477</v>
      </c>
      <c r="F49" s="21" t="s">
        <v>129</v>
      </c>
      <c r="G49" s="139"/>
      <c r="H49" s="48">
        <v>41257</v>
      </c>
      <c r="I49" s="105">
        <v>41943</v>
      </c>
      <c r="J49" s="22" t="s">
        <v>130</v>
      </c>
      <c r="K49" s="153">
        <v>22.6</v>
      </c>
      <c r="L49" s="154">
        <v>0</v>
      </c>
      <c r="M49" s="154">
        <v>1320</v>
      </c>
      <c r="N49" s="90" t="s">
        <v>154</v>
      </c>
      <c r="O49" s="23">
        <v>4482359644</v>
      </c>
      <c r="P49" s="23">
        <v>52</v>
      </c>
      <c r="Q49" s="140"/>
      <c r="R49" s="24"/>
      <c r="S49" s="24"/>
      <c r="T49" s="24"/>
      <c r="U49" s="24"/>
      <c r="V49" s="24"/>
      <c r="W49" s="24"/>
      <c r="X49" s="24"/>
      <c r="Y49" s="24"/>
      <c r="Z49" s="24"/>
    </row>
    <row r="50" spans="1:26" s="25" customFormat="1" ht="48.75" customHeight="1" x14ac:dyDescent="0.3">
      <c r="A50" s="43">
        <f>+A49+1</f>
        <v>2</v>
      </c>
      <c r="B50" s="103" t="s">
        <v>151</v>
      </c>
      <c r="C50" s="103" t="s">
        <v>151</v>
      </c>
      <c r="D50" s="44" t="s">
        <v>155</v>
      </c>
      <c r="E50" s="153">
        <v>41072</v>
      </c>
      <c r="F50" s="21" t="s">
        <v>129</v>
      </c>
      <c r="G50" s="21"/>
      <c r="H50" s="105">
        <v>40231</v>
      </c>
      <c r="I50" s="105">
        <v>40527</v>
      </c>
      <c r="J50" s="22" t="s">
        <v>130</v>
      </c>
      <c r="K50" s="153">
        <v>9.8000000000000007</v>
      </c>
      <c r="L50" s="154">
        <v>0</v>
      </c>
      <c r="M50" s="154">
        <v>898</v>
      </c>
      <c r="N50" s="90"/>
      <c r="O50" s="23">
        <v>735844892</v>
      </c>
      <c r="P50" s="23">
        <v>54</v>
      </c>
      <c r="Q50" s="140"/>
      <c r="R50" s="24"/>
      <c r="S50" s="24"/>
      <c r="T50" s="24"/>
      <c r="U50" s="24"/>
      <c r="V50" s="24"/>
      <c r="W50" s="24"/>
      <c r="X50" s="24"/>
      <c r="Y50" s="24"/>
      <c r="Z50" s="24"/>
    </row>
    <row r="51" spans="1:26" s="25" customFormat="1" x14ac:dyDescent="0.3">
      <c r="A51" s="43"/>
      <c r="B51" s="46" t="s">
        <v>16</v>
      </c>
      <c r="C51" s="45"/>
      <c r="D51" s="44"/>
      <c r="E51" s="153"/>
      <c r="F51" s="21"/>
      <c r="G51" s="21"/>
      <c r="H51" s="21"/>
      <c r="I51" s="22"/>
      <c r="J51" s="22"/>
      <c r="K51" s="47"/>
      <c r="L51" s="47"/>
      <c r="M51" s="155"/>
      <c r="N51" s="47"/>
      <c r="O51" s="23"/>
      <c r="P51" s="23"/>
      <c r="Q51" s="141"/>
    </row>
    <row r="52" spans="1:26" s="26" customFormat="1" x14ac:dyDescent="0.3">
      <c r="E52" s="27"/>
    </row>
    <row r="53" spans="1:26" s="26" customFormat="1" x14ac:dyDescent="0.3">
      <c r="B53" s="213" t="s">
        <v>28</v>
      </c>
      <c r="C53" s="213" t="s">
        <v>27</v>
      </c>
      <c r="D53" s="211" t="s">
        <v>34</v>
      </c>
      <c r="E53" s="211"/>
    </row>
    <row r="54" spans="1:26" s="26" customFormat="1" x14ac:dyDescent="0.3">
      <c r="B54" s="214"/>
      <c r="C54" s="214"/>
      <c r="D54" s="58" t="s">
        <v>23</v>
      </c>
      <c r="E54" s="59" t="s">
        <v>24</v>
      </c>
    </row>
    <row r="55" spans="1:26" s="26" customFormat="1" ht="30.6" customHeight="1" x14ac:dyDescent="0.3">
      <c r="B55" s="56" t="s">
        <v>21</v>
      </c>
      <c r="C55" s="57" t="s">
        <v>281</v>
      </c>
      <c r="D55" s="54" t="s">
        <v>152</v>
      </c>
      <c r="E55" s="55"/>
      <c r="F55" s="28"/>
      <c r="G55" s="28"/>
      <c r="H55" s="28"/>
      <c r="I55" s="28"/>
      <c r="J55" s="28"/>
      <c r="K55" s="28"/>
      <c r="L55" s="28"/>
      <c r="M55" s="28"/>
    </row>
    <row r="56" spans="1:26" s="26" customFormat="1" ht="30" customHeight="1" x14ac:dyDescent="0.3">
      <c r="B56" s="56" t="s">
        <v>25</v>
      </c>
      <c r="C56" s="57" t="s">
        <v>282</v>
      </c>
      <c r="D56" s="54" t="s">
        <v>152</v>
      </c>
      <c r="E56" s="55"/>
    </row>
    <row r="57" spans="1:26" s="26" customFormat="1" x14ac:dyDescent="0.3">
      <c r="B57" s="29"/>
      <c r="C57" s="209"/>
      <c r="D57" s="209"/>
      <c r="E57" s="209"/>
      <c r="F57" s="209"/>
      <c r="G57" s="209"/>
      <c r="H57" s="209"/>
      <c r="I57" s="209"/>
      <c r="J57" s="209"/>
      <c r="K57" s="209"/>
      <c r="L57" s="209"/>
      <c r="M57" s="209"/>
      <c r="N57" s="209"/>
    </row>
    <row r="58" spans="1:26" ht="28.2" customHeight="1" thickBot="1" x14ac:dyDescent="0.35"/>
    <row r="59" spans="1:26" ht="26.4" thickBot="1" x14ac:dyDescent="0.35">
      <c r="B59" s="208" t="s">
        <v>98</v>
      </c>
      <c r="C59" s="208"/>
      <c r="D59" s="208"/>
      <c r="E59" s="208"/>
      <c r="F59" s="208"/>
      <c r="G59" s="208"/>
      <c r="H59" s="208"/>
      <c r="I59" s="208"/>
      <c r="J59" s="208"/>
      <c r="K59" s="208"/>
      <c r="L59" s="208"/>
      <c r="M59" s="208"/>
      <c r="N59" s="208"/>
    </row>
    <row r="62" spans="1:26" ht="135.75" customHeight="1" x14ac:dyDescent="0.3">
      <c r="B62" s="108" t="s">
        <v>142</v>
      </c>
      <c r="C62" s="64" t="s">
        <v>2</v>
      </c>
      <c r="D62" s="64" t="s">
        <v>100</v>
      </c>
      <c r="E62" s="64" t="s">
        <v>99</v>
      </c>
      <c r="F62" s="64" t="s">
        <v>101</v>
      </c>
      <c r="G62" s="64" t="s">
        <v>102</v>
      </c>
      <c r="H62" s="64" t="s">
        <v>103</v>
      </c>
      <c r="I62" s="64" t="s">
        <v>104</v>
      </c>
      <c r="J62" s="64" t="s">
        <v>105</v>
      </c>
      <c r="K62" s="64" t="s">
        <v>106</v>
      </c>
      <c r="L62" s="64" t="s">
        <v>107</v>
      </c>
      <c r="M62" s="85" t="s">
        <v>108</v>
      </c>
      <c r="N62" s="85" t="s">
        <v>109</v>
      </c>
      <c r="O62" s="196" t="s">
        <v>3</v>
      </c>
      <c r="P62" s="198"/>
      <c r="Q62" s="64" t="s">
        <v>18</v>
      </c>
    </row>
    <row r="63" spans="1:26" ht="108" customHeight="1" x14ac:dyDescent="0.3">
      <c r="B63" s="165" t="s">
        <v>156</v>
      </c>
      <c r="C63" s="147" t="s">
        <v>157</v>
      </c>
      <c r="D63" s="156" t="s">
        <v>158</v>
      </c>
      <c r="E63" s="54">
        <v>1310</v>
      </c>
      <c r="F63" s="54"/>
      <c r="G63" s="54"/>
      <c r="H63" s="54"/>
      <c r="I63" s="54" t="s">
        <v>130</v>
      </c>
      <c r="J63" s="54"/>
      <c r="K63" s="111"/>
      <c r="L63" s="111"/>
      <c r="M63" s="111"/>
      <c r="N63" s="111"/>
      <c r="O63" s="187" t="s">
        <v>182</v>
      </c>
      <c r="P63" s="188"/>
      <c r="Q63" s="111" t="s">
        <v>130</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01" t="s">
        <v>38</v>
      </c>
      <c r="C69" s="202"/>
      <c r="D69" s="202"/>
      <c r="E69" s="202"/>
      <c r="F69" s="202"/>
      <c r="G69" s="202"/>
      <c r="H69" s="202"/>
      <c r="I69" s="202"/>
      <c r="J69" s="202"/>
      <c r="K69" s="202"/>
      <c r="L69" s="202"/>
      <c r="M69" s="202"/>
      <c r="N69" s="203"/>
    </row>
    <row r="74" spans="2:17" ht="76.5" customHeight="1" x14ac:dyDescent="0.3">
      <c r="B74" s="53" t="s">
        <v>0</v>
      </c>
      <c r="C74" s="53" t="s">
        <v>39</v>
      </c>
      <c r="D74" s="53" t="s">
        <v>40</v>
      </c>
      <c r="E74" s="53" t="s">
        <v>110</v>
      </c>
      <c r="F74" s="53" t="s">
        <v>112</v>
      </c>
      <c r="G74" s="53" t="s">
        <v>113</v>
      </c>
      <c r="H74" s="53" t="s">
        <v>114</v>
      </c>
      <c r="I74" s="53" t="s">
        <v>111</v>
      </c>
      <c r="J74" s="196" t="s">
        <v>115</v>
      </c>
      <c r="K74" s="197"/>
      <c r="L74" s="198"/>
      <c r="M74" s="53" t="s">
        <v>116</v>
      </c>
      <c r="N74" s="53" t="s">
        <v>41</v>
      </c>
      <c r="O74" s="53" t="s">
        <v>42</v>
      </c>
      <c r="P74" s="196" t="s">
        <v>3</v>
      </c>
      <c r="Q74" s="198"/>
    </row>
    <row r="75" spans="2:17" ht="94.5" customHeight="1" x14ac:dyDescent="0.3">
      <c r="B75" s="80" t="s">
        <v>43</v>
      </c>
      <c r="C75" s="70">
        <v>1</v>
      </c>
      <c r="D75" s="70" t="s">
        <v>159</v>
      </c>
      <c r="E75" s="70">
        <v>1075212064</v>
      </c>
      <c r="F75" s="70" t="s">
        <v>160</v>
      </c>
      <c r="G75" s="70" t="s">
        <v>169</v>
      </c>
      <c r="H75" s="157">
        <v>40389</v>
      </c>
      <c r="I75" s="156"/>
      <c r="J75" s="70" t="s">
        <v>151</v>
      </c>
      <c r="K75" s="156" t="s">
        <v>161</v>
      </c>
      <c r="L75" s="156" t="s">
        <v>162</v>
      </c>
      <c r="M75" s="70" t="s">
        <v>129</v>
      </c>
      <c r="N75" s="70" t="s">
        <v>129</v>
      </c>
      <c r="O75" s="70" t="s">
        <v>129</v>
      </c>
      <c r="P75" s="195"/>
      <c r="Q75" s="195"/>
    </row>
    <row r="76" spans="2:17" ht="81" customHeight="1" x14ac:dyDescent="0.3">
      <c r="B76" s="86" t="s">
        <v>43</v>
      </c>
      <c r="C76" s="70">
        <v>1</v>
      </c>
      <c r="D76" s="70" t="s">
        <v>163</v>
      </c>
      <c r="E76" s="70">
        <v>55066858</v>
      </c>
      <c r="F76" s="70" t="s">
        <v>164</v>
      </c>
      <c r="G76" s="70" t="s">
        <v>165</v>
      </c>
      <c r="H76" s="157">
        <v>39801</v>
      </c>
      <c r="I76" s="156">
        <v>112778</v>
      </c>
      <c r="J76" s="70" t="s">
        <v>151</v>
      </c>
      <c r="K76" s="156" t="s">
        <v>166</v>
      </c>
      <c r="L76" s="156" t="s">
        <v>162</v>
      </c>
      <c r="M76" s="70" t="s">
        <v>129</v>
      </c>
      <c r="N76" s="70" t="s">
        <v>129</v>
      </c>
      <c r="O76" s="70" t="s">
        <v>129</v>
      </c>
      <c r="P76" s="187"/>
      <c r="Q76" s="188"/>
    </row>
    <row r="77" spans="2:17" ht="72" customHeight="1" x14ac:dyDescent="0.3">
      <c r="B77" s="86" t="s">
        <v>43</v>
      </c>
      <c r="C77" s="70">
        <v>1</v>
      </c>
      <c r="D77" s="70" t="s">
        <v>167</v>
      </c>
      <c r="E77" s="70">
        <v>1078246314</v>
      </c>
      <c r="F77" s="70" t="s">
        <v>168</v>
      </c>
      <c r="G77" s="70" t="s">
        <v>169</v>
      </c>
      <c r="H77" s="157">
        <v>40662</v>
      </c>
      <c r="I77" s="156"/>
      <c r="J77" s="70" t="s">
        <v>151</v>
      </c>
      <c r="K77" s="156" t="s">
        <v>170</v>
      </c>
      <c r="L77" s="156" t="s">
        <v>171</v>
      </c>
      <c r="M77" s="70" t="s">
        <v>129</v>
      </c>
      <c r="N77" s="70" t="s">
        <v>129</v>
      </c>
      <c r="O77" s="70" t="s">
        <v>129</v>
      </c>
      <c r="P77" s="187"/>
      <c r="Q77" s="188"/>
    </row>
    <row r="78" spans="2:17" ht="68.25" customHeight="1" x14ac:dyDescent="0.3">
      <c r="B78" s="86" t="s">
        <v>43</v>
      </c>
      <c r="C78" s="70">
        <v>1</v>
      </c>
      <c r="D78" s="70" t="s">
        <v>172</v>
      </c>
      <c r="E78" s="70">
        <v>1075243835</v>
      </c>
      <c r="F78" s="70" t="s">
        <v>173</v>
      </c>
      <c r="G78" s="70" t="s">
        <v>169</v>
      </c>
      <c r="H78" s="157">
        <v>40963</v>
      </c>
      <c r="I78" s="156"/>
      <c r="J78" s="158" t="s">
        <v>151</v>
      </c>
      <c r="K78" s="156" t="s">
        <v>174</v>
      </c>
      <c r="L78" s="156" t="s">
        <v>171</v>
      </c>
      <c r="M78" s="70" t="s">
        <v>129</v>
      </c>
      <c r="N78" s="70" t="s">
        <v>129</v>
      </c>
      <c r="O78" s="70" t="s">
        <v>129</v>
      </c>
      <c r="P78" s="187"/>
      <c r="Q78" s="188"/>
    </row>
    <row r="79" spans="2:17" ht="86.25" customHeight="1" x14ac:dyDescent="0.3">
      <c r="B79" s="86" t="s">
        <v>43</v>
      </c>
      <c r="C79" s="70">
        <v>1</v>
      </c>
      <c r="D79" s="70" t="s">
        <v>175</v>
      </c>
      <c r="E79" s="70">
        <v>52967742</v>
      </c>
      <c r="F79" s="70" t="s">
        <v>173</v>
      </c>
      <c r="G79" s="70" t="s">
        <v>169</v>
      </c>
      <c r="H79" s="157">
        <v>39290</v>
      </c>
      <c r="I79" s="156"/>
      <c r="J79" s="70" t="s">
        <v>176</v>
      </c>
      <c r="K79" s="156" t="s">
        <v>177</v>
      </c>
      <c r="L79" s="156" t="s">
        <v>178</v>
      </c>
      <c r="M79" s="70" t="s">
        <v>129</v>
      </c>
      <c r="N79" s="70" t="s">
        <v>129</v>
      </c>
      <c r="O79" s="70" t="s">
        <v>129</v>
      </c>
      <c r="P79" s="187"/>
      <c r="Q79" s="188"/>
    </row>
    <row r="80" spans="2:17" ht="52.5" customHeight="1" x14ac:dyDescent="0.3">
      <c r="B80" s="80" t="s">
        <v>44</v>
      </c>
      <c r="C80" s="70">
        <v>1</v>
      </c>
      <c r="D80" s="70" t="s">
        <v>179</v>
      </c>
      <c r="E80" s="70">
        <v>27251608</v>
      </c>
      <c r="F80" s="70" t="s">
        <v>164</v>
      </c>
      <c r="G80" s="70" t="s">
        <v>180</v>
      </c>
      <c r="H80" s="157">
        <v>39801</v>
      </c>
      <c r="I80" s="156">
        <v>133396</v>
      </c>
      <c r="J80" s="70" t="s">
        <v>151</v>
      </c>
      <c r="K80" s="156" t="s">
        <v>174</v>
      </c>
      <c r="L80" s="156" t="s">
        <v>164</v>
      </c>
      <c r="M80" s="70" t="s">
        <v>129</v>
      </c>
      <c r="N80" s="70" t="s">
        <v>129</v>
      </c>
      <c r="O80" s="70" t="s">
        <v>129</v>
      </c>
      <c r="P80" s="195"/>
      <c r="Q80" s="195"/>
    </row>
    <row r="81" spans="2:17" ht="58.5" customHeight="1" x14ac:dyDescent="0.3">
      <c r="B81" s="86" t="s">
        <v>44</v>
      </c>
      <c r="C81" s="70">
        <v>1</v>
      </c>
      <c r="D81" s="70" t="s">
        <v>181</v>
      </c>
      <c r="E81" s="70">
        <v>55066560</v>
      </c>
      <c r="F81" s="70" t="s">
        <v>164</v>
      </c>
      <c r="G81" s="70" t="s">
        <v>180</v>
      </c>
      <c r="H81" s="157">
        <v>41256</v>
      </c>
      <c r="I81" s="156">
        <v>135163</v>
      </c>
      <c r="J81" s="70" t="s">
        <v>151</v>
      </c>
      <c r="K81" s="156" t="s">
        <v>183</v>
      </c>
      <c r="L81" s="156" t="s">
        <v>164</v>
      </c>
      <c r="M81" s="70" t="s">
        <v>129</v>
      </c>
      <c r="N81" s="70" t="s">
        <v>129</v>
      </c>
      <c r="O81" s="70" t="s">
        <v>129</v>
      </c>
      <c r="P81" s="187"/>
      <c r="Q81" s="188"/>
    </row>
    <row r="82" spans="2:17" ht="61.5" customHeight="1" x14ac:dyDescent="0.3">
      <c r="B82" s="86" t="s">
        <v>44</v>
      </c>
      <c r="C82" s="70">
        <v>1</v>
      </c>
      <c r="D82" s="70" t="s">
        <v>184</v>
      </c>
      <c r="E82" s="70">
        <v>55064594</v>
      </c>
      <c r="F82" s="70" t="s">
        <v>164</v>
      </c>
      <c r="G82" s="70" t="s">
        <v>180</v>
      </c>
      <c r="H82" s="157">
        <v>39801</v>
      </c>
      <c r="I82" s="156">
        <v>124056</v>
      </c>
      <c r="J82" s="70" t="s">
        <v>151</v>
      </c>
      <c r="K82" s="156" t="s">
        <v>185</v>
      </c>
      <c r="L82" s="156" t="s">
        <v>164</v>
      </c>
      <c r="M82" s="70" t="s">
        <v>129</v>
      </c>
      <c r="N82" s="70" t="s">
        <v>129</v>
      </c>
      <c r="O82" s="70" t="s">
        <v>129</v>
      </c>
      <c r="P82" s="187"/>
      <c r="Q82" s="188"/>
    </row>
    <row r="83" spans="2:17" ht="51.75" customHeight="1" x14ac:dyDescent="0.3">
      <c r="B83" s="86" t="s">
        <v>44</v>
      </c>
      <c r="C83" s="70">
        <v>1</v>
      </c>
      <c r="D83" s="70" t="s">
        <v>186</v>
      </c>
      <c r="E83" s="70">
        <v>1075232840</v>
      </c>
      <c r="F83" s="70" t="s">
        <v>168</v>
      </c>
      <c r="G83" s="70" t="s">
        <v>169</v>
      </c>
      <c r="H83" s="157">
        <v>41481</v>
      </c>
      <c r="I83" s="156">
        <v>137288</v>
      </c>
      <c r="J83" s="70" t="s">
        <v>151</v>
      </c>
      <c r="K83" s="156" t="s">
        <v>187</v>
      </c>
      <c r="L83" s="156" t="s">
        <v>168</v>
      </c>
      <c r="M83" s="70" t="s">
        <v>129</v>
      </c>
      <c r="N83" s="70" t="s">
        <v>129</v>
      </c>
      <c r="O83" s="70" t="s">
        <v>129</v>
      </c>
      <c r="P83" s="187"/>
      <c r="Q83" s="188"/>
    </row>
    <row r="84" spans="2:17" ht="55.5" customHeight="1" x14ac:dyDescent="0.3">
      <c r="B84" s="86" t="s">
        <v>44</v>
      </c>
      <c r="C84" s="70">
        <v>1</v>
      </c>
      <c r="D84" s="70" t="s">
        <v>188</v>
      </c>
      <c r="E84" s="70">
        <v>1075252944</v>
      </c>
      <c r="F84" s="70" t="s">
        <v>164</v>
      </c>
      <c r="G84" s="158" t="s">
        <v>169</v>
      </c>
      <c r="H84" s="157">
        <v>41327</v>
      </c>
      <c r="I84" s="156">
        <v>133936</v>
      </c>
      <c r="J84" s="70" t="s">
        <v>151</v>
      </c>
      <c r="K84" s="159" t="s">
        <v>189</v>
      </c>
      <c r="L84" s="156" t="s">
        <v>164</v>
      </c>
      <c r="M84" s="70" t="s">
        <v>129</v>
      </c>
      <c r="N84" s="70" t="s">
        <v>129</v>
      </c>
      <c r="O84" s="70" t="s">
        <v>129</v>
      </c>
      <c r="P84" s="187"/>
      <c r="Q84" s="188"/>
    </row>
    <row r="85" spans="2:17" ht="52.5" customHeight="1" x14ac:dyDescent="0.3">
      <c r="B85" s="86" t="s">
        <v>44</v>
      </c>
      <c r="C85" s="70">
        <v>1</v>
      </c>
      <c r="D85" s="70" t="s">
        <v>190</v>
      </c>
      <c r="E85" s="70">
        <v>55060750</v>
      </c>
      <c r="F85" s="70" t="s">
        <v>164</v>
      </c>
      <c r="G85" s="70" t="s">
        <v>180</v>
      </c>
      <c r="H85" s="157">
        <v>39437</v>
      </c>
      <c r="I85" s="156">
        <v>137950</v>
      </c>
      <c r="J85" s="70" t="s">
        <v>151</v>
      </c>
      <c r="K85" s="156" t="s">
        <v>191</v>
      </c>
      <c r="L85" s="156" t="s">
        <v>164</v>
      </c>
      <c r="M85" s="70" t="s">
        <v>129</v>
      </c>
      <c r="N85" s="70" t="s">
        <v>129</v>
      </c>
      <c r="O85" s="70" t="s">
        <v>129</v>
      </c>
      <c r="P85" s="187"/>
      <c r="Q85" s="188"/>
    </row>
    <row r="86" spans="2:17" ht="72" customHeight="1" x14ac:dyDescent="0.3">
      <c r="B86" s="86" t="s">
        <v>44</v>
      </c>
      <c r="C86" s="70">
        <v>1</v>
      </c>
      <c r="D86" s="70" t="s">
        <v>192</v>
      </c>
      <c r="E86" s="70">
        <v>12197731</v>
      </c>
      <c r="F86" s="70" t="s">
        <v>168</v>
      </c>
      <c r="G86" s="70" t="s">
        <v>193</v>
      </c>
      <c r="H86" s="157">
        <v>39168</v>
      </c>
      <c r="I86" s="156">
        <v>140199</v>
      </c>
      <c r="J86" s="70" t="s">
        <v>195</v>
      </c>
      <c r="K86" s="156" t="s">
        <v>194</v>
      </c>
      <c r="L86" s="156" t="s">
        <v>196</v>
      </c>
      <c r="M86" s="70" t="s">
        <v>129</v>
      </c>
      <c r="N86" s="70" t="s">
        <v>129</v>
      </c>
      <c r="O86" s="70" t="s">
        <v>129</v>
      </c>
      <c r="P86" s="187"/>
      <c r="Q86" s="188"/>
    </row>
    <row r="87" spans="2:17" ht="87" customHeight="1" x14ac:dyDescent="0.3">
      <c r="B87" s="86" t="s">
        <v>44</v>
      </c>
      <c r="C87" s="70">
        <v>1</v>
      </c>
      <c r="D87" s="70" t="s">
        <v>197</v>
      </c>
      <c r="E87" s="70">
        <v>1078246495</v>
      </c>
      <c r="F87" s="70" t="s">
        <v>164</v>
      </c>
      <c r="G87" s="70" t="s">
        <v>180</v>
      </c>
      <c r="H87" s="157">
        <v>41621</v>
      </c>
      <c r="I87" s="156">
        <v>140466</v>
      </c>
      <c r="J87" s="70" t="s">
        <v>198</v>
      </c>
      <c r="K87" s="156" t="s">
        <v>199</v>
      </c>
      <c r="L87" s="156" t="s">
        <v>200</v>
      </c>
      <c r="M87" s="70" t="s">
        <v>129</v>
      </c>
      <c r="N87" s="70" t="s">
        <v>129</v>
      </c>
      <c r="O87" s="70" t="s">
        <v>129</v>
      </c>
      <c r="P87" s="187"/>
      <c r="Q87" s="188"/>
    </row>
    <row r="88" spans="2:17" ht="52.5" customHeight="1" x14ac:dyDescent="0.3">
      <c r="B88" s="86" t="s">
        <v>44</v>
      </c>
      <c r="C88" s="70">
        <v>1</v>
      </c>
      <c r="D88" s="70" t="s">
        <v>201</v>
      </c>
      <c r="E88" s="70">
        <v>35198685</v>
      </c>
      <c r="F88" s="70" t="s">
        <v>164</v>
      </c>
      <c r="G88" s="70" t="s">
        <v>169</v>
      </c>
      <c r="H88" s="157">
        <v>41327</v>
      </c>
      <c r="I88" s="156">
        <v>134430</v>
      </c>
      <c r="J88" s="70" t="s">
        <v>203</v>
      </c>
      <c r="K88" s="156" t="s">
        <v>202</v>
      </c>
      <c r="L88" s="156" t="s">
        <v>204</v>
      </c>
      <c r="M88" s="70" t="s">
        <v>129</v>
      </c>
      <c r="N88" s="70" t="s">
        <v>129</v>
      </c>
      <c r="O88" s="70" t="s">
        <v>129</v>
      </c>
      <c r="P88" s="187"/>
      <c r="Q88" s="188"/>
    </row>
    <row r="90" spans="2:17" ht="15" thickBot="1" x14ac:dyDescent="0.35"/>
    <row r="91" spans="2:17" ht="26.4" thickBot="1" x14ac:dyDescent="0.35">
      <c r="B91" s="201" t="s">
        <v>46</v>
      </c>
      <c r="C91" s="202"/>
      <c r="D91" s="202"/>
      <c r="E91" s="202"/>
      <c r="F91" s="202"/>
      <c r="G91" s="202"/>
      <c r="H91" s="202"/>
      <c r="I91" s="202"/>
      <c r="J91" s="202"/>
      <c r="K91" s="202"/>
      <c r="L91" s="202"/>
      <c r="M91" s="202"/>
      <c r="N91" s="203"/>
    </row>
    <row r="94" spans="2:17" ht="46.2" customHeight="1" x14ac:dyDescent="0.3">
      <c r="B94" s="64" t="s">
        <v>33</v>
      </c>
      <c r="C94" s="64" t="s">
        <v>47</v>
      </c>
      <c r="D94" s="196" t="s">
        <v>3</v>
      </c>
      <c r="E94" s="198"/>
    </row>
    <row r="95" spans="2:17" ht="46.95" customHeight="1" x14ac:dyDescent="0.3">
      <c r="B95" s="65" t="s">
        <v>117</v>
      </c>
      <c r="C95" s="147" t="s">
        <v>129</v>
      </c>
      <c r="D95" s="207"/>
      <c r="E95" s="207"/>
    </row>
    <row r="98" spans="1:26" ht="25.8" x14ac:dyDescent="0.3">
      <c r="B98" s="199" t="s">
        <v>64</v>
      </c>
      <c r="C98" s="200"/>
      <c r="D98" s="200"/>
      <c r="E98" s="200"/>
      <c r="F98" s="200"/>
      <c r="G98" s="200"/>
      <c r="H98" s="200"/>
      <c r="I98" s="200"/>
      <c r="J98" s="200"/>
      <c r="K98" s="200"/>
      <c r="L98" s="200"/>
      <c r="M98" s="200"/>
      <c r="N98" s="200"/>
      <c r="O98" s="200"/>
      <c r="P98" s="200"/>
    </row>
    <row r="100" spans="1:26" ht="15" thickBot="1" x14ac:dyDescent="0.35"/>
    <row r="101" spans="1:26" ht="26.4" thickBot="1" x14ac:dyDescent="0.35">
      <c r="B101" s="201" t="s">
        <v>54</v>
      </c>
      <c r="C101" s="202"/>
      <c r="D101" s="202"/>
      <c r="E101" s="202"/>
      <c r="F101" s="202"/>
      <c r="G101" s="202"/>
      <c r="H101" s="202"/>
      <c r="I101" s="202"/>
      <c r="J101" s="202"/>
      <c r="K101" s="202"/>
      <c r="L101" s="202"/>
      <c r="M101" s="202"/>
      <c r="N101" s="203"/>
    </row>
    <row r="103" spans="1:26" ht="15" thickBot="1" x14ac:dyDescent="0.35">
      <c r="M103" s="61"/>
      <c r="N103" s="61"/>
    </row>
    <row r="104" spans="1:26" s="95" customFormat="1" ht="109.5" customHeight="1" x14ac:dyDescent="0.3">
      <c r="B104" s="106" t="s">
        <v>138</v>
      </c>
      <c r="C104" s="106" t="s">
        <v>139</v>
      </c>
      <c r="D104" s="106" t="s">
        <v>140</v>
      </c>
      <c r="E104" s="106" t="s">
        <v>45</v>
      </c>
      <c r="F104" s="106" t="s">
        <v>22</v>
      </c>
      <c r="G104" s="106" t="s">
        <v>97</v>
      </c>
      <c r="H104" s="106" t="s">
        <v>17</v>
      </c>
      <c r="I104" s="106" t="s">
        <v>10</v>
      </c>
      <c r="J104" s="106" t="s">
        <v>31</v>
      </c>
      <c r="K104" s="106" t="s">
        <v>61</v>
      </c>
      <c r="L104" s="106" t="s">
        <v>20</v>
      </c>
      <c r="M104" s="91" t="s">
        <v>26</v>
      </c>
      <c r="N104" s="106" t="s">
        <v>141</v>
      </c>
      <c r="O104" s="106" t="s">
        <v>36</v>
      </c>
      <c r="P104" s="107" t="s">
        <v>11</v>
      </c>
      <c r="Q104" s="107" t="s">
        <v>19</v>
      </c>
    </row>
    <row r="105" spans="1:26" s="101" customFormat="1" ht="37.5" customHeight="1" x14ac:dyDescent="0.3">
      <c r="A105" s="43">
        <v>1</v>
      </c>
      <c r="B105" s="102" t="s">
        <v>151</v>
      </c>
      <c r="C105" s="103" t="s">
        <v>205</v>
      </c>
      <c r="D105" s="102" t="s">
        <v>205</v>
      </c>
      <c r="E105" s="139" t="s">
        <v>206</v>
      </c>
      <c r="F105" s="98" t="s">
        <v>129</v>
      </c>
      <c r="G105" s="139"/>
      <c r="H105" s="105">
        <v>40575</v>
      </c>
      <c r="I105" s="105">
        <v>40877</v>
      </c>
      <c r="J105" s="99" t="s">
        <v>130</v>
      </c>
      <c r="K105" s="166">
        <v>10</v>
      </c>
      <c r="L105" s="99"/>
      <c r="M105" s="154">
        <v>143</v>
      </c>
      <c r="N105" s="139"/>
      <c r="O105" s="139" t="s">
        <v>206</v>
      </c>
      <c r="P105" s="23" t="s">
        <v>207</v>
      </c>
      <c r="Q105" s="140" t="s">
        <v>273</v>
      </c>
      <c r="R105" s="100"/>
      <c r="S105" s="100"/>
      <c r="T105" s="100"/>
      <c r="U105" s="100"/>
      <c r="V105" s="100"/>
      <c r="W105" s="100"/>
      <c r="X105" s="100"/>
      <c r="Y105" s="100"/>
      <c r="Z105" s="100"/>
    </row>
    <row r="106" spans="1:26" s="101" customFormat="1" x14ac:dyDescent="0.3">
      <c r="A106" s="43">
        <f>+A105+1</f>
        <v>2</v>
      </c>
      <c r="B106" s="102" t="s">
        <v>151</v>
      </c>
      <c r="C106" s="103" t="s">
        <v>205</v>
      </c>
      <c r="D106" s="102" t="s">
        <v>205</v>
      </c>
      <c r="E106" s="139" t="s">
        <v>206</v>
      </c>
      <c r="F106" s="98" t="s">
        <v>129</v>
      </c>
      <c r="G106" s="98"/>
      <c r="H106" s="105">
        <v>40940</v>
      </c>
      <c r="I106" s="105">
        <v>41243</v>
      </c>
      <c r="J106" s="99" t="s">
        <v>130</v>
      </c>
      <c r="K106" s="166">
        <v>10</v>
      </c>
      <c r="L106" s="99"/>
      <c r="M106" s="154"/>
      <c r="N106" s="90"/>
      <c r="O106" s="23"/>
      <c r="P106" s="23" t="s">
        <v>207</v>
      </c>
      <c r="Q106" s="140" t="s">
        <v>273</v>
      </c>
      <c r="R106" s="100"/>
      <c r="S106" s="100"/>
      <c r="T106" s="100"/>
      <c r="U106" s="100"/>
      <c r="V106" s="100"/>
      <c r="W106" s="100"/>
      <c r="X106" s="100"/>
      <c r="Y106" s="100"/>
      <c r="Z106" s="100"/>
    </row>
    <row r="107" spans="1:26" s="101" customFormat="1" x14ac:dyDescent="0.3">
      <c r="A107" s="43"/>
      <c r="B107" s="46" t="s">
        <v>16</v>
      </c>
      <c r="C107" s="103"/>
      <c r="D107" s="102"/>
      <c r="E107" s="97"/>
      <c r="F107" s="98"/>
      <c r="G107" s="98"/>
      <c r="H107" s="98"/>
      <c r="I107" s="99"/>
      <c r="J107" s="99"/>
      <c r="K107" s="104"/>
      <c r="L107" s="104"/>
      <c r="M107" s="138"/>
      <c r="N107" s="104"/>
      <c r="O107" s="23"/>
      <c r="P107" s="23"/>
      <c r="Q107" s="141"/>
    </row>
    <row r="108" spans="1:26" x14ac:dyDescent="0.3">
      <c r="B108" s="26"/>
      <c r="C108" s="26"/>
      <c r="D108" s="26"/>
      <c r="E108" s="27"/>
      <c r="F108" s="26"/>
      <c r="G108" s="26"/>
      <c r="H108" s="26"/>
      <c r="I108" s="26"/>
      <c r="J108" s="26"/>
      <c r="K108" s="26"/>
      <c r="L108" s="26"/>
      <c r="M108" s="26"/>
      <c r="N108" s="26"/>
      <c r="O108" s="26"/>
      <c r="P108" s="26"/>
    </row>
    <row r="109" spans="1:26" ht="18" x14ac:dyDescent="0.3">
      <c r="B109" s="56" t="s">
        <v>32</v>
      </c>
      <c r="C109" s="69" t="s">
        <v>272</v>
      </c>
      <c r="H109" s="28"/>
      <c r="I109" s="28"/>
      <c r="J109" s="28"/>
      <c r="K109" s="28"/>
      <c r="L109" s="28"/>
      <c r="M109" s="28"/>
      <c r="N109" s="26"/>
      <c r="O109" s="26"/>
      <c r="P109" s="26"/>
    </row>
    <row r="111" spans="1:26" ht="15" thickBot="1" x14ac:dyDescent="0.35"/>
    <row r="112" spans="1:26" ht="37.200000000000003" customHeight="1" thickBot="1" x14ac:dyDescent="0.35">
      <c r="B112" s="72" t="s">
        <v>49</v>
      </c>
      <c r="C112" s="73" t="s">
        <v>50</v>
      </c>
      <c r="D112" s="72" t="s">
        <v>51</v>
      </c>
      <c r="E112" s="73" t="s">
        <v>55</v>
      </c>
    </row>
    <row r="113" spans="2:17" ht="41.4" customHeight="1" x14ac:dyDescent="0.3">
      <c r="B113" s="63" t="s">
        <v>118</v>
      </c>
      <c r="C113" s="66">
        <v>20</v>
      </c>
      <c r="D113" s="66">
        <v>0</v>
      </c>
      <c r="E113" s="204">
        <f>+D113+D114+D115</f>
        <v>40</v>
      </c>
    </row>
    <row r="114" spans="2:17" x14ac:dyDescent="0.3">
      <c r="B114" s="63" t="s">
        <v>119</v>
      </c>
      <c r="C114" s="54">
        <v>30</v>
      </c>
      <c r="D114" s="67">
        <v>0</v>
      </c>
      <c r="E114" s="205"/>
    </row>
    <row r="115" spans="2:17" ht="15" thickBot="1" x14ac:dyDescent="0.35">
      <c r="B115" s="63" t="s">
        <v>120</v>
      </c>
      <c r="C115" s="68">
        <v>40</v>
      </c>
      <c r="D115" s="68">
        <v>40</v>
      </c>
      <c r="E115" s="206"/>
    </row>
    <row r="117" spans="2:17" ht="15" thickBot="1" x14ac:dyDescent="0.35"/>
    <row r="118" spans="2:17" ht="26.4" thickBot="1" x14ac:dyDescent="0.35">
      <c r="B118" s="201" t="s">
        <v>52</v>
      </c>
      <c r="C118" s="202"/>
      <c r="D118" s="202"/>
      <c r="E118" s="202"/>
      <c r="F118" s="202"/>
      <c r="G118" s="202"/>
      <c r="H118" s="202"/>
      <c r="I118" s="202"/>
      <c r="J118" s="202"/>
      <c r="K118" s="202"/>
      <c r="L118" s="202"/>
      <c r="M118" s="202"/>
      <c r="N118" s="203"/>
    </row>
    <row r="120" spans="2:17" ht="76.5" customHeight="1" x14ac:dyDescent="0.3">
      <c r="B120" s="53" t="s">
        <v>0</v>
      </c>
      <c r="C120" s="53" t="s">
        <v>39</v>
      </c>
      <c r="D120" s="53" t="s">
        <v>40</v>
      </c>
      <c r="E120" s="53" t="s">
        <v>110</v>
      </c>
      <c r="F120" s="53" t="s">
        <v>112</v>
      </c>
      <c r="G120" s="53" t="s">
        <v>113</v>
      </c>
      <c r="H120" s="53" t="s">
        <v>114</v>
      </c>
      <c r="I120" s="53" t="s">
        <v>111</v>
      </c>
      <c r="J120" s="196" t="s">
        <v>115</v>
      </c>
      <c r="K120" s="197"/>
      <c r="L120" s="198"/>
      <c r="M120" s="53" t="s">
        <v>116</v>
      </c>
      <c r="N120" s="53" t="s">
        <v>41</v>
      </c>
      <c r="O120" s="53" t="s">
        <v>42</v>
      </c>
      <c r="P120" s="196" t="s">
        <v>3</v>
      </c>
      <c r="Q120" s="198"/>
    </row>
    <row r="121" spans="2:17" s="160" customFormat="1" ht="60.75" customHeight="1" x14ac:dyDescent="0.3">
      <c r="B121" s="158" t="s">
        <v>123</v>
      </c>
      <c r="C121" s="158">
        <v>1</v>
      </c>
      <c r="D121" s="158" t="s">
        <v>208</v>
      </c>
      <c r="E121" s="158">
        <v>36381498</v>
      </c>
      <c r="F121" s="158" t="s">
        <v>209</v>
      </c>
      <c r="G121" s="158" t="s">
        <v>169</v>
      </c>
      <c r="H121" s="157">
        <v>37246</v>
      </c>
      <c r="I121" s="156">
        <v>55437</v>
      </c>
      <c r="J121" s="158" t="s">
        <v>151</v>
      </c>
      <c r="K121" s="156" t="s">
        <v>210</v>
      </c>
      <c r="L121" s="156" t="s">
        <v>211</v>
      </c>
      <c r="M121" s="158" t="s">
        <v>129</v>
      </c>
      <c r="N121" s="158" t="s">
        <v>129</v>
      </c>
      <c r="O121" s="158" t="s">
        <v>129</v>
      </c>
      <c r="P121" s="195"/>
      <c r="Q121" s="195"/>
    </row>
    <row r="122" spans="2:17" s="160" customFormat="1" ht="60.75" customHeight="1" x14ac:dyDescent="0.3">
      <c r="B122" s="158" t="s">
        <v>123</v>
      </c>
      <c r="C122" s="158">
        <v>1</v>
      </c>
      <c r="D122" s="158" t="s">
        <v>212</v>
      </c>
      <c r="E122" s="158">
        <v>36314445</v>
      </c>
      <c r="F122" s="158" t="s">
        <v>213</v>
      </c>
      <c r="G122" s="158" t="s">
        <v>169</v>
      </c>
      <c r="H122" s="157">
        <v>38625</v>
      </c>
      <c r="I122" s="156">
        <v>1333</v>
      </c>
      <c r="J122" s="158" t="s">
        <v>214</v>
      </c>
      <c r="K122" s="156" t="s">
        <v>215</v>
      </c>
      <c r="L122" s="156" t="s">
        <v>216</v>
      </c>
      <c r="M122" s="158" t="s">
        <v>129</v>
      </c>
      <c r="N122" s="158" t="s">
        <v>129</v>
      </c>
      <c r="O122" s="158" t="s">
        <v>129</v>
      </c>
      <c r="P122" s="187"/>
      <c r="Q122" s="188"/>
    </row>
    <row r="123" spans="2:17" s="160" customFormat="1" ht="74.25" customHeight="1" x14ac:dyDescent="0.3">
      <c r="B123" s="158" t="s">
        <v>124</v>
      </c>
      <c r="C123" s="158">
        <v>1</v>
      </c>
      <c r="D123" s="158" t="s">
        <v>217</v>
      </c>
      <c r="E123" s="158">
        <v>83233911</v>
      </c>
      <c r="F123" s="158" t="s">
        <v>218</v>
      </c>
      <c r="G123" s="158" t="s">
        <v>169</v>
      </c>
      <c r="H123" s="157">
        <v>33814</v>
      </c>
      <c r="I123" s="156"/>
      <c r="J123" s="158" t="s">
        <v>219</v>
      </c>
      <c r="K123" s="156" t="s">
        <v>220</v>
      </c>
      <c r="L123" s="156" t="s">
        <v>221</v>
      </c>
      <c r="M123" s="158" t="s">
        <v>129</v>
      </c>
      <c r="N123" s="158" t="s">
        <v>129</v>
      </c>
      <c r="O123" s="158" t="s">
        <v>129</v>
      </c>
      <c r="P123" s="187"/>
      <c r="Q123" s="188"/>
    </row>
    <row r="124" spans="2:17" s="160" customFormat="1" ht="74.25" customHeight="1" x14ac:dyDescent="0.3">
      <c r="B124" s="158" t="s">
        <v>124</v>
      </c>
      <c r="C124" s="158">
        <v>1</v>
      </c>
      <c r="D124" s="158" t="s">
        <v>222</v>
      </c>
      <c r="E124" s="158">
        <v>36150791</v>
      </c>
      <c r="F124" s="158" t="s">
        <v>223</v>
      </c>
      <c r="G124" s="158" t="s">
        <v>169</v>
      </c>
      <c r="H124" s="157">
        <v>30953</v>
      </c>
      <c r="I124" s="156"/>
      <c r="J124" s="158" t="s">
        <v>169</v>
      </c>
      <c r="K124" s="156" t="s">
        <v>224</v>
      </c>
      <c r="L124" s="156" t="s">
        <v>225</v>
      </c>
      <c r="M124" s="158" t="s">
        <v>129</v>
      </c>
      <c r="N124" s="158" t="s">
        <v>129</v>
      </c>
      <c r="O124" s="158" t="s">
        <v>129</v>
      </c>
      <c r="P124" s="187"/>
      <c r="Q124" s="188"/>
    </row>
    <row r="125" spans="2:17" s="160" customFormat="1" ht="78" customHeight="1" x14ac:dyDescent="0.3">
      <c r="B125" s="158" t="s">
        <v>125</v>
      </c>
      <c r="C125" s="158">
        <v>1</v>
      </c>
      <c r="D125" s="158" t="s">
        <v>226</v>
      </c>
      <c r="E125" s="158">
        <v>7715792</v>
      </c>
      <c r="F125" s="158" t="s">
        <v>227</v>
      </c>
      <c r="G125" s="158" t="s">
        <v>169</v>
      </c>
      <c r="H125" s="157">
        <v>38884</v>
      </c>
      <c r="I125" s="156">
        <v>122214</v>
      </c>
      <c r="J125" s="158" t="s">
        <v>228</v>
      </c>
      <c r="K125" s="156" t="s">
        <v>229</v>
      </c>
      <c r="L125" s="156" t="s">
        <v>227</v>
      </c>
      <c r="M125" s="158" t="s">
        <v>129</v>
      </c>
      <c r="N125" s="158" t="s">
        <v>129</v>
      </c>
      <c r="O125" s="158" t="s">
        <v>129</v>
      </c>
      <c r="P125" s="195"/>
      <c r="Q125" s="195"/>
    </row>
    <row r="128" spans="2:17" ht="15" thickBot="1" x14ac:dyDescent="0.35"/>
    <row r="129" spans="2:7" ht="54" customHeight="1" x14ac:dyDescent="0.3">
      <c r="B129" s="71" t="s">
        <v>33</v>
      </c>
      <c r="C129" s="71" t="s">
        <v>49</v>
      </c>
      <c r="D129" s="53" t="s">
        <v>50</v>
      </c>
      <c r="E129" s="71" t="s">
        <v>51</v>
      </c>
      <c r="F129" s="73" t="s">
        <v>56</v>
      </c>
      <c r="G129" s="83"/>
    </row>
    <row r="130" spans="2:7" ht="102" customHeight="1" x14ac:dyDescent="0.3">
      <c r="B130" s="189" t="s">
        <v>53</v>
      </c>
      <c r="C130" s="146" t="s">
        <v>230</v>
      </c>
      <c r="D130" s="67">
        <v>25</v>
      </c>
      <c r="E130" s="67">
        <v>25</v>
      </c>
      <c r="F130" s="190">
        <f>+E130+E131+E132</f>
        <v>60</v>
      </c>
      <c r="G130" s="84"/>
    </row>
    <row r="131" spans="2:7" ht="97.5" customHeight="1" x14ac:dyDescent="0.3">
      <c r="B131" s="189"/>
      <c r="C131" s="146" t="s">
        <v>121</v>
      </c>
      <c r="D131" s="70">
        <v>25</v>
      </c>
      <c r="E131" s="67">
        <v>25</v>
      </c>
      <c r="F131" s="191"/>
      <c r="G131" s="84"/>
    </row>
    <row r="132" spans="2:7" ht="71.25" customHeight="1" x14ac:dyDescent="0.3">
      <c r="B132" s="189"/>
      <c r="C132" s="146" t="s">
        <v>122</v>
      </c>
      <c r="D132" s="67">
        <v>10</v>
      </c>
      <c r="E132" s="67">
        <v>10</v>
      </c>
      <c r="F132" s="192"/>
      <c r="G132" s="84"/>
    </row>
    <row r="133" spans="2:7" x14ac:dyDescent="0.3">
      <c r="C133"/>
    </row>
    <row r="136" spans="2:7" x14ac:dyDescent="0.3">
      <c r="B136" s="62" t="s">
        <v>57</v>
      </c>
    </row>
    <row r="139" spans="2:7" x14ac:dyDescent="0.3">
      <c r="B139" s="74" t="s">
        <v>33</v>
      </c>
      <c r="C139" s="74" t="s">
        <v>58</v>
      </c>
      <c r="D139" s="71" t="s">
        <v>51</v>
      </c>
      <c r="E139" s="71" t="s">
        <v>16</v>
      </c>
    </row>
    <row r="140" spans="2:7" ht="27.6" x14ac:dyDescent="0.3">
      <c r="B140" s="2" t="s">
        <v>59</v>
      </c>
      <c r="C140" s="4">
        <v>40</v>
      </c>
      <c r="D140" s="67">
        <f>+E113</f>
        <v>40</v>
      </c>
      <c r="E140" s="193">
        <f>+D140+D141</f>
        <v>100</v>
      </c>
    </row>
    <row r="141" spans="2:7" ht="41.4" x14ac:dyDescent="0.3">
      <c r="B141" s="2" t="s">
        <v>60</v>
      </c>
      <c r="C141" s="4">
        <v>60</v>
      </c>
      <c r="D141" s="67">
        <f>+F130</f>
        <v>60</v>
      </c>
      <c r="E141" s="194"/>
    </row>
  </sheetData>
  <mergeCells count="52">
    <mergeCell ref="P122:Q122"/>
    <mergeCell ref="P123:Q123"/>
    <mergeCell ref="P85:Q85"/>
    <mergeCell ref="P86:Q86"/>
    <mergeCell ref="P87:Q87"/>
    <mergeCell ref="P82:Q82"/>
    <mergeCell ref="P83:Q83"/>
    <mergeCell ref="P84:Q84"/>
    <mergeCell ref="J120:L120"/>
    <mergeCell ref="P120:Q120"/>
    <mergeCell ref="M45:N45"/>
    <mergeCell ref="B53:B54"/>
    <mergeCell ref="C53:C54"/>
    <mergeCell ref="B4:P4"/>
    <mergeCell ref="B22:C22"/>
    <mergeCell ref="C6:N6"/>
    <mergeCell ref="C7:N7"/>
    <mergeCell ref="C8:N8"/>
    <mergeCell ref="C9:N9"/>
    <mergeCell ref="C10:E10"/>
    <mergeCell ref="B2:P2"/>
    <mergeCell ref="B98:P98"/>
    <mergeCell ref="B118:N118"/>
    <mergeCell ref="E113:E115"/>
    <mergeCell ref="B91:N91"/>
    <mergeCell ref="D94:E94"/>
    <mergeCell ref="D95:E95"/>
    <mergeCell ref="B101:N101"/>
    <mergeCell ref="P74:Q74"/>
    <mergeCell ref="B69:N69"/>
    <mergeCell ref="E40:E41"/>
    <mergeCell ref="O62:P62"/>
    <mergeCell ref="B59:N59"/>
    <mergeCell ref="C57:N57"/>
    <mergeCell ref="B14:C21"/>
    <mergeCell ref="D53:E53"/>
    <mergeCell ref="P124:Q124"/>
    <mergeCell ref="O63:P63"/>
    <mergeCell ref="B130:B132"/>
    <mergeCell ref="F130:F132"/>
    <mergeCell ref="E140:E141"/>
    <mergeCell ref="P121:Q121"/>
    <mergeCell ref="P125:Q125"/>
    <mergeCell ref="J74:L74"/>
    <mergeCell ref="P75:Q75"/>
    <mergeCell ref="P80:Q80"/>
    <mergeCell ref="P79:Q79"/>
    <mergeCell ref="P88:Q88"/>
    <mergeCell ref="P76:Q76"/>
    <mergeCell ref="P77:Q77"/>
    <mergeCell ref="P78:Q78"/>
    <mergeCell ref="P81:Q81"/>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13" zoomScaleNormal="100" workbookViewId="0">
      <selection activeCell="A39" sqref="A39"/>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23.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9" t="s">
        <v>63</v>
      </c>
      <c r="C2" s="200"/>
      <c r="D2" s="200"/>
      <c r="E2" s="200"/>
      <c r="F2" s="200"/>
      <c r="G2" s="200"/>
      <c r="H2" s="200"/>
      <c r="I2" s="200"/>
      <c r="J2" s="200"/>
      <c r="K2" s="200"/>
      <c r="L2" s="200"/>
      <c r="M2" s="200"/>
      <c r="N2" s="200"/>
      <c r="O2" s="200"/>
      <c r="P2" s="200"/>
    </row>
    <row r="4" spans="2:16" ht="25.8" x14ac:dyDescent="0.3">
      <c r="B4" s="199" t="s">
        <v>48</v>
      </c>
      <c r="C4" s="200"/>
      <c r="D4" s="200"/>
      <c r="E4" s="200"/>
      <c r="F4" s="200"/>
      <c r="G4" s="200"/>
      <c r="H4" s="200"/>
      <c r="I4" s="200"/>
      <c r="J4" s="200"/>
      <c r="K4" s="200"/>
      <c r="L4" s="200"/>
      <c r="M4" s="200"/>
      <c r="N4" s="200"/>
      <c r="O4" s="200"/>
      <c r="P4" s="200"/>
    </row>
    <row r="5" spans="2:16" ht="15" thickBot="1" x14ac:dyDescent="0.35"/>
    <row r="6" spans="2:16" ht="21.6" thickBot="1" x14ac:dyDescent="0.35">
      <c r="B6" s="8" t="s">
        <v>4</v>
      </c>
      <c r="C6" s="217" t="s">
        <v>151</v>
      </c>
      <c r="D6" s="217"/>
      <c r="E6" s="217"/>
      <c r="F6" s="217"/>
      <c r="G6" s="217"/>
      <c r="H6" s="217"/>
      <c r="I6" s="217"/>
      <c r="J6" s="217"/>
      <c r="K6" s="217"/>
      <c r="L6" s="217"/>
      <c r="M6" s="217"/>
      <c r="N6" s="218"/>
    </row>
    <row r="7" spans="2:16" ht="16.2" thickBot="1" x14ac:dyDescent="0.35">
      <c r="B7" s="9" t="s">
        <v>5</v>
      </c>
      <c r="C7" s="217"/>
      <c r="D7" s="217"/>
      <c r="E7" s="217"/>
      <c r="F7" s="217"/>
      <c r="G7" s="217"/>
      <c r="H7" s="217"/>
      <c r="I7" s="217"/>
      <c r="J7" s="217"/>
      <c r="K7" s="217"/>
      <c r="L7" s="217"/>
      <c r="M7" s="217"/>
      <c r="N7" s="218"/>
    </row>
    <row r="8" spans="2:16" ht="16.2" thickBot="1" x14ac:dyDescent="0.35">
      <c r="B8" s="9" t="s">
        <v>6</v>
      </c>
      <c r="C8" s="217"/>
      <c r="D8" s="217"/>
      <c r="E8" s="217"/>
      <c r="F8" s="217"/>
      <c r="G8" s="217"/>
      <c r="H8" s="217"/>
      <c r="I8" s="217"/>
      <c r="J8" s="217"/>
      <c r="K8" s="217"/>
      <c r="L8" s="217"/>
      <c r="M8" s="217"/>
      <c r="N8" s="218"/>
    </row>
    <row r="9" spans="2:16" ht="16.2" thickBot="1" x14ac:dyDescent="0.35">
      <c r="B9" s="9" t="s">
        <v>7</v>
      </c>
      <c r="C9" s="217"/>
      <c r="D9" s="217"/>
      <c r="E9" s="217"/>
      <c r="F9" s="217"/>
      <c r="G9" s="217"/>
      <c r="H9" s="217"/>
      <c r="I9" s="217"/>
      <c r="J9" s="217"/>
      <c r="K9" s="217"/>
      <c r="L9" s="217"/>
      <c r="M9" s="217"/>
      <c r="N9" s="218"/>
    </row>
    <row r="10" spans="2:16" ht="16.2" thickBot="1" x14ac:dyDescent="0.35">
      <c r="B10" s="9" t="s">
        <v>8</v>
      </c>
      <c r="C10" s="219">
        <v>2</v>
      </c>
      <c r="D10" s="219"/>
      <c r="E10" s="220"/>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95"/>
      <c r="J12" s="95"/>
      <c r="K12" s="95"/>
      <c r="L12" s="95"/>
      <c r="M12" s="95"/>
      <c r="N12" s="16"/>
    </row>
    <row r="13" spans="2:16" x14ac:dyDescent="0.3">
      <c r="I13" s="95"/>
      <c r="J13" s="95"/>
      <c r="K13" s="95"/>
      <c r="L13" s="95"/>
      <c r="M13" s="95"/>
      <c r="N13" s="96"/>
    </row>
    <row r="14" spans="2:16" x14ac:dyDescent="0.3">
      <c r="B14" s="210" t="s">
        <v>95</v>
      </c>
      <c r="C14" s="210"/>
      <c r="D14" s="148" t="s">
        <v>12</v>
      </c>
      <c r="E14" s="148" t="s">
        <v>13</v>
      </c>
      <c r="F14" s="148" t="s">
        <v>29</v>
      </c>
      <c r="G14" s="81"/>
      <c r="I14" s="34"/>
      <c r="J14" s="34"/>
      <c r="K14" s="34"/>
      <c r="L14" s="34"/>
      <c r="M14" s="34"/>
      <c r="N14" s="96"/>
    </row>
    <row r="15" spans="2:16" x14ac:dyDescent="0.3">
      <c r="B15" s="210"/>
      <c r="C15" s="210"/>
      <c r="D15" s="148">
        <v>2</v>
      </c>
      <c r="E15" s="32">
        <v>544147600</v>
      </c>
      <c r="F15" s="150">
        <v>200</v>
      </c>
      <c r="G15" s="82"/>
      <c r="I15" s="35"/>
      <c r="J15" s="35"/>
      <c r="K15" s="35"/>
      <c r="L15" s="35"/>
      <c r="M15" s="35"/>
      <c r="N15" s="96"/>
    </row>
    <row r="16" spans="2:16" x14ac:dyDescent="0.3">
      <c r="B16" s="210"/>
      <c r="C16" s="210"/>
      <c r="D16" s="148"/>
      <c r="E16" s="32"/>
      <c r="F16" s="32"/>
      <c r="G16" s="82"/>
      <c r="I16" s="35"/>
      <c r="J16" s="35"/>
      <c r="K16" s="35"/>
      <c r="L16" s="35"/>
      <c r="M16" s="35"/>
      <c r="N16" s="96"/>
    </row>
    <row r="17" spans="1:14" x14ac:dyDescent="0.3">
      <c r="B17" s="210"/>
      <c r="C17" s="210"/>
      <c r="D17" s="148"/>
      <c r="E17" s="32"/>
      <c r="F17" s="32"/>
      <c r="G17" s="82"/>
      <c r="I17" s="35"/>
      <c r="J17" s="35"/>
      <c r="K17" s="35"/>
      <c r="L17" s="35"/>
      <c r="M17" s="35"/>
      <c r="N17" s="96"/>
    </row>
    <row r="18" spans="1:14" x14ac:dyDescent="0.3">
      <c r="B18" s="210"/>
      <c r="C18" s="210"/>
      <c r="D18" s="148"/>
      <c r="E18" s="33"/>
      <c r="F18" s="32"/>
      <c r="G18" s="82"/>
      <c r="H18" s="19"/>
      <c r="I18" s="35"/>
      <c r="J18" s="35"/>
      <c r="K18" s="35"/>
      <c r="L18" s="35"/>
      <c r="M18" s="35"/>
      <c r="N18" s="17"/>
    </row>
    <row r="19" spans="1:14" x14ac:dyDescent="0.3">
      <c r="B19" s="210"/>
      <c r="C19" s="210"/>
      <c r="D19" s="148"/>
      <c r="E19" s="33"/>
      <c r="F19" s="32"/>
      <c r="G19" s="82"/>
      <c r="H19" s="19"/>
      <c r="I19" s="37"/>
      <c r="J19" s="37"/>
      <c r="K19" s="37"/>
      <c r="L19" s="37"/>
      <c r="M19" s="37"/>
      <c r="N19" s="17"/>
    </row>
    <row r="20" spans="1:14" x14ac:dyDescent="0.3">
      <c r="B20" s="210"/>
      <c r="C20" s="210"/>
      <c r="D20" s="148"/>
      <c r="E20" s="33"/>
      <c r="F20" s="32"/>
      <c r="G20" s="82"/>
      <c r="H20" s="19"/>
      <c r="I20" s="95"/>
      <c r="J20" s="95"/>
      <c r="K20" s="95"/>
      <c r="L20" s="95"/>
      <c r="M20" s="95"/>
      <c r="N20" s="17"/>
    </row>
    <row r="21" spans="1:14" x14ac:dyDescent="0.3">
      <c r="B21" s="210"/>
      <c r="C21" s="210"/>
      <c r="D21" s="148"/>
      <c r="E21" s="33"/>
      <c r="F21" s="32"/>
      <c r="G21" s="82"/>
      <c r="H21" s="19"/>
      <c r="I21" s="95"/>
      <c r="J21" s="95"/>
      <c r="K21" s="95"/>
      <c r="L21" s="95"/>
      <c r="M21" s="95"/>
      <c r="N21" s="17"/>
    </row>
    <row r="22" spans="1:14" ht="15" thickBot="1" x14ac:dyDescent="0.35">
      <c r="B22" s="215" t="s">
        <v>14</v>
      </c>
      <c r="C22" s="216"/>
      <c r="D22" s="148">
        <f>SUM(D15:D21)</f>
        <v>2</v>
      </c>
      <c r="E22" s="60">
        <f>SUM(E15:E21)</f>
        <v>544147600</v>
      </c>
      <c r="F22" s="151">
        <f>SUM(F15)</f>
        <v>200</v>
      </c>
      <c r="G22" s="82"/>
      <c r="H22" s="19"/>
      <c r="I22" s="95"/>
      <c r="J22" s="95"/>
      <c r="K22" s="95"/>
      <c r="L22" s="95"/>
      <c r="M22" s="9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160</v>
      </c>
      <c r="D24" s="38"/>
      <c r="E24" s="41">
        <f>E22</f>
        <v>544147600</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47" t="s">
        <v>152</v>
      </c>
      <c r="D30" s="109"/>
      <c r="E30" s="92"/>
      <c r="F30" s="92"/>
      <c r="G30" s="92"/>
      <c r="H30" s="92"/>
      <c r="I30" s="95"/>
      <c r="J30" s="95"/>
      <c r="K30" s="95"/>
      <c r="L30" s="95"/>
      <c r="M30" s="95"/>
      <c r="N30" s="96"/>
    </row>
    <row r="31" spans="1:14" x14ac:dyDescent="0.3">
      <c r="A31" s="87"/>
      <c r="B31" s="109" t="s">
        <v>132</v>
      </c>
      <c r="C31" s="147" t="s">
        <v>152</v>
      </c>
      <c r="D31" s="109"/>
      <c r="E31" s="92"/>
      <c r="F31" s="92"/>
      <c r="G31" s="92"/>
      <c r="H31" s="92"/>
      <c r="I31" s="95"/>
      <c r="J31" s="95"/>
      <c r="K31" s="95"/>
      <c r="L31" s="95"/>
      <c r="M31" s="95"/>
      <c r="N31" s="96"/>
    </row>
    <row r="32" spans="1:14" x14ac:dyDescent="0.3">
      <c r="A32" s="87"/>
      <c r="B32" s="109" t="s">
        <v>133</v>
      </c>
      <c r="C32" s="147" t="s">
        <v>152</v>
      </c>
      <c r="D32" s="109"/>
      <c r="E32" s="92"/>
      <c r="F32" s="92"/>
      <c r="G32" s="92"/>
      <c r="H32" s="92"/>
      <c r="I32" s="95"/>
      <c r="J32" s="95"/>
      <c r="K32" s="95"/>
      <c r="L32" s="95"/>
      <c r="M32" s="95"/>
      <c r="N32" s="96"/>
    </row>
    <row r="33" spans="1:17" x14ac:dyDescent="0.3">
      <c r="A33" s="87"/>
      <c r="B33" s="109" t="s">
        <v>134</v>
      </c>
      <c r="C33" s="147" t="s">
        <v>152</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47">
        <v>30</v>
      </c>
      <c r="E40" s="193">
        <f>+D40+D41</f>
        <v>90</v>
      </c>
      <c r="F40" s="92"/>
      <c r="G40" s="92"/>
      <c r="H40" s="92"/>
      <c r="I40" s="95"/>
      <c r="J40" s="95"/>
      <c r="K40" s="95"/>
      <c r="L40" s="95"/>
      <c r="M40" s="95"/>
      <c r="N40" s="96"/>
    </row>
    <row r="41" spans="1:17" ht="41.4" x14ac:dyDescent="0.3">
      <c r="A41" s="87"/>
      <c r="B41" s="93" t="s">
        <v>137</v>
      </c>
      <c r="C41" s="94">
        <v>60</v>
      </c>
      <c r="D41" s="147">
        <v>60</v>
      </c>
      <c r="E41" s="194"/>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212" t="s">
        <v>35</v>
      </c>
      <c r="N45" s="212"/>
    </row>
    <row r="46" spans="1:17" x14ac:dyDescent="0.3">
      <c r="B46" s="110" t="s">
        <v>30</v>
      </c>
      <c r="M46" s="61"/>
      <c r="N46" s="61"/>
    </row>
    <row r="47" spans="1:17" ht="15" thickBot="1" x14ac:dyDescent="0.35">
      <c r="M47" s="61"/>
      <c r="N47" s="61"/>
    </row>
    <row r="48" spans="1:17" s="95" customFormat="1" ht="57.6" x14ac:dyDescent="0.3">
      <c r="B48" s="106" t="s">
        <v>138</v>
      </c>
      <c r="C48" s="106" t="s">
        <v>139</v>
      </c>
      <c r="D48" s="106" t="s">
        <v>140</v>
      </c>
      <c r="E48" s="106" t="s">
        <v>45</v>
      </c>
      <c r="F48" s="106" t="s">
        <v>22</v>
      </c>
      <c r="G48" s="106" t="s">
        <v>97</v>
      </c>
      <c r="H48" s="106" t="s">
        <v>17</v>
      </c>
      <c r="I48" s="106" t="s">
        <v>10</v>
      </c>
      <c r="J48" s="106" t="s">
        <v>31</v>
      </c>
      <c r="K48" s="106" t="s">
        <v>61</v>
      </c>
      <c r="L48" s="106" t="s">
        <v>20</v>
      </c>
      <c r="M48" s="91" t="s">
        <v>26</v>
      </c>
      <c r="N48" s="106" t="s">
        <v>141</v>
      </c>
      <c r="O48" s="106" t="s">
        <v>36</v>
      </c>
      <c r="P48" s="107" t="s">
        <v>11</v>
      </c>
      <c r="Q48" s="107" t="s">
        <v>19</v>
      </c>
    </row>
    <row r="49" spans="1:26" s="101" customFormat="1" ht="41.25" customHeight="1" x14ac:dyDescent="0.3">
      <c r="A49" s="43">
        <v>1</v>
      </c>
      <c r="B49" s="103" t="s">
        <v>151</v>
      </c>
      <c r="C49" s="103" t="s">
        <v>151</v>
      </c>
      <c r="D49" s="102" t="s">
        <v>153</v>
      </c>
      <c r="E49" s="152">
        <v>431</v>
      </c>
      <c r="F49" s="98" t="s">
        <v>129</v>
      </c>
      <c r="G49" s="139"/>
      <c r="H49" s="105">
        <v>41253</v>
      </c>
      <c r="I49" s="105">
        <v>41912</v>
      </c>
      <c r="J49" s="99" t="s">
        <v>130</v>
      </c>
      <c r="K49" s="153">
        <v>21.5</v>
      </c>
      <c r="L49" s="154">
        <v>0</v>
      </c>
      <c r="M49" s="154">
        <v>112</v>
      </c>
      <c r="N49" s="90" t="s">
        <v>154</v>
      </c>
      <c r="O49" s="23">
        <v>510589770</v>
      </c>
      <c r="P49" s="23">
        <v>507</v>
      </c>
      <c r="Q49" s="140"/>
      <c r="R49" s="100"/>
      <c r="S49" s="100"/>
      <c r="T49" s="100"/>
      <c r="U49" s="100"/>
      <c r="V49" s="100"/>
      <c r="W49" s="100"/>
      <c r="X49" s="100"/>
      <c r="Y49" s="100"/>
      <c r="Z49" s="100"/>
    </row>
    <row r="50" spans="1:26" s="101" customFormat="1" ht="35.25" customHeight="1" x14ac:dyDescent="0.3">
      <c r="A50" s="43">
        <f>+A49+1</f>
        <v>2</v>
      </c>
      <c r="B50" s="103" t="s">
        <v>151</v>
      </c>
      <c r="C50" s="103" t="s">
        <v>151</v>
      </c>
      <c r="D50" s="102" t="s">
        <v>231</v>
      </c>
      <c r="E50" s="153">
        <v>2112249</v>
      </c>
      <c r="F50" s="98" t="s">
        <v>129</v>
      </c>
      <c r="G50" s="98"/>
      <c r="H50" s="105">
        <v>40891</v>
      </c>
      <c r="I50" s="105">
        <v>41044</v>
      </c>
      <c r="J50" s="99" t="s">
        <v>130</v>
      </c>
      <c r="K50" s="153">
        <v>5</v>
      </c>
      <c r="L50" s="154">
        <v>0</v>
      </c>
      <c r="M50" s="154">
        <v>215</v>
      </c>
      <c r="N50" s="90"/>
      <c r="O50" s="23">
        <v>81406212</v>
      </c>
      <c r="P50" s="23">
        <v>510</v>
      </c>
      <c r="Q50" s="140"/>
      <c r="R50" s="100"/>
      <c r="S50" s="100"/>
      <c r="T50" s="100"/>
      <c r="U50" s="100"/>
      <c r="V50" s="100"/>
      <c r="W50" s="100"/>
      <c r="X50" s="100"/>
      <c r="Y50" s="100"/>
      <c r="Z50" s="100"/>
    </row>
    <row r="51" spans="1:26" s="26" customFormat="1" x14ac:dyDescent="0.3">
      <c r="B51" s="213" t="s">
        <v>28</v>
      </c>
      <c r="C51" s="213" t="s">
        <v>27</v>
      </c>
      <c r="D51" s="211" t="s">
        <v>34</v>
      </c>
      <c r="E51" s="211"/>
    </row>
    <row r="52" spans="1:26" s="26" customFormat="1" x14ac:dyDescent="0.3">
      <c r="B52" s="214"/>
      <c r="C52" s="214"/>
      <c r="D52" s="149" t="s">
        <v>23</v>
      </c>
      <c r="E52" s="59" t="s">
        <v>24</v>
      </c>
    </row>
    <row r="53" spans="1:26" s="26" customFormat="1" ht="18" x14ac:dyDescent="0.3">
      <c r="B53" s="56" t="s">
        <v>21</v>
      </c>
      <c r="C53" s="57" t="s">
        <v>271</v>
      </c>
      <c r="D53" s="54" t="s">
        <v>152</v>
      </c>
      <c r="E53" s="55"/>
      <c r="F53" s="28"/>
      <c r="G53" s="28"/>
      <c r="H53" s="28"/>
      <c r="I53" s="28"/>
      <c r="J53" s="28"/>
      <c r="K53" s="28"/>
      <c r="L53" s="28"/>
      <c r="M53" s="28"/>
    </row>
    <row r="54" spans="1:26" s="26" customFormat="1" x14ac:dyDescent="0.3">
      <c r="B54" s="56" t="s">
        <v>25</v>
      </c>
      <c r="C54" s="57" t="s">
        <v>274</v>
      </c>
      <c r="D54" s="54" t="s">
        <v>152</v>
      </c>
      <c r="E54" s="55"/>
    </row>
    <row r="55" spans="1:26" s="26" customFormat="1" x14ac:dyDescent="0.3">
      <c r="B55" s="29"/>
      <c r="C55" s="209"/>
      <c r="D55" s="209"/>
      <c r="E55" s="209"/>
      <c r="F55" s="209"/>
      <c r="G55" s="209"/>
      <c r="H55" s="209"/>
      <c r="I55" s="209"/>
      <c r="J55" s="209"/>
      <c r="K55" s="209"/>
      <c r="L55" s="209"/>
      <c r="M55" s="209"/>
      <c r="N55" s="209"/>
    </row>
    <row r="56" spans="1:26" ht="15" thickBot="1" x14ac:dyDescent="0.35"/>
    <row r="57" spans="1:26" ht="26.4" thickBot="1" x14ac:dyDescent="0.35">
      <c r="B57" s="208" t="s">
        <v>98</v>
      </c>
      <c r="C57" s="208"/>
      <c r="D57" s="208"/>
      <c r="E57" s="208"/>
      <c r="F57" s="208"/>
      <c r="G57" s="208"/>
      <c r="H57" s="208"/>
      <c r="I57" s="208"/>
      <c r="J57" s="208"/>
      <c r="K57" s="208"/>
      <c r="L57" s="208"/>
      <c r="M57" s="208"/>
      <c r="N57" s="208"/>
    </row>
    <row r="60" spans="1:26" ht="86.4" x14ac:dyDescent="0.3">
      <c r="B60" s="108" t="s">
        <v>142</v>
      </c>
      <c r="C60" s="64" t="s">
        <v>2</v>
      </c>
      <c r="D60" s="64" t="s">
        <v>100</v>
      </c>
      <c r="E60" s="64" t="s">
        <v>99</v>
      </c>
      <c r="F60" s="64" t="s">
        <v>101</v>
      </c>
      <c r="G60" s="64" t="s">
        <v>102</v>
      </c>
      <c r="H60" s="64" t="s">
        <v>103</v>
      </c>
      <c r="I60" s="64" t="s">
        <v>104</v>
      </c>
      <c r="J60" s="64" t="s">
        <v>105</v>
      </c>
      <c r="K60" s="64" t="s">
        <v>106</v>
      </c>
      <c r="L60" s="64" t="s">
        <v>107</v>
      </c>
      <c r="M60" s="85" t="s">
        <v>108</v>
      </c>
      <c r="N60" s="85" t="s">
        <v>109</v>
      </c>
      <c r="O60" s="196" t="s">
        <v>3</v>
      </c>
      <c r="P60" s="198"/>
      <c r="Q60" s="64" t="s">
        <v>18</v>
      </c>
    </row>
    <row r="61" spans="1:26" x14ac:dyDescent="0.3">
      <c r="B61" s="3" t="s">
        <v>232</v>
      </c>
      <c r="C61" s="147" t="s">
        <v>233</v>
      </c>
      <c r="D61" s="156" t="s">
        <v>234</v>
      </c>
      <c r="E61" s="54">
        <v>200</v>
      </c>
      <c r="F61" s="54" t="s">
        <v>129</v>
      </c>
      <c r="G61" s="54"/>
      <c r="H61" s="54"/>
      <c r="I61" s="54"/>
      <c r="J61" s="54" t="s">
        <v>129</v>
      </c>
      <c r="K61" s="147" t="s">
        <v>129</v>
      </c>
      <c r="L61" s="147" t="s">
        <v>129</v>
      </c>
      <c r="M61" s="147" t="s">
        <v>129</v>
      </c>
      <c r="N61" s="147" t="s">
        <v>129</v>
      </c>
      <c r="O61" s="187"/>
      <c r="P61" s="188"/>
      <c r="Q61" s="147" t="s">
        <v>129</v>
      </c>
    </row>
    <row r="62" spans="1:26" x14ac:dyDescent="0.3">
      <c r="B62" s="6" t="s">
        <v>1</v>
      </c>
    </row>
    <row r="63" spans="1:26" x14ac:dyDescent="0.3">
      <c r="B63" s="6" t="s">
        <v>37</v>
      </c>
    </row>
    <row r="64" spans="1:26" x14ac:dyDescent="0.3">
      <c r="B64" s="6" t="s">
        <v>62</v>
      </c>
    </row>
    <row r="66" spans="2:17" ht="15" thickBot="1" x14ac:dyDescent="0.35"/>
    <row r="67" spans="2:17" ht="26.4" thickBot="1" x14ac:dyDescent="0.35">
      <c r="B67" s="201" t="s">
        <v>38</v>
      </c>
      <c r="C67" s="202"/>
      <c r="D67" s="202"/>
      <c r="E67" s="202"/>
      <c r="F67" s="202"/>
      <c r="G67" s="202"/>
      <c r="H67" s="202"/>
      <c r="I67" s="202"/>
      <c r="J67" s="202"/>
      <c r="K67" s="202"/>
      <c r="L67" s="202"/>
      <c r="M67" s="202"/>
      <c r="N67" s="203"/>
    </row>
    <row r="72" spans="2:17" ht="82.5" customHeight="1" x14ac:dyDescent="0.3">
      <c r="B72" s="108" t="s">
        <v>0</v>
      </c>
      <c r="C72" s="108" t="s">
        <v>39</v>
      </c>
      <c r="D72" s="108" t="s">
        <v>40</v>
      </c>
      <c r="E72" s="108" t="s">
        <v>110</v>
      </c>
      <c r="F72" s="108" t="s">
        <v>112</v>
      </c>
      <c r="G72" s="108" t="s">
        <v>113</v>
      </c>
      <c r="H72" s="108" t="s">
        <v>114</v>
      </c>
      <c r="I72" s="108" t="s">
        <v>111</v>
      </c>
      <c r="J72" s="196" t="s">
        <v>115</v>
      </c>
      <c r="K72" s="197"/>
      <c r="L72" s="198"/>
      <c r="M72" s="108" t="s">
        <v>116</v>
      </c>
      <c r="N72" s="108" t="s">
        <v>41</v>
      </c>
      <c r="O72" s="108" t="s">
        <v>42</v>
      </c>
      <c r="P72" s="196" t="s">
        <v>3</v>
      </c>
      <c r="Q72" s="198"/>
    </row>
    <row r="73" spans="2:17" ht="57.6" x14ac:dyDescent="0.3">
      <c r="B73" s="145" t="s">
        <v>43</v>
      </c>
      <c r="C73" s="158">
        <v>1</v>
      </c>
      <c r="D73" s="158" t="s">
        <v>235</v>
      </c>
      <c r="E73" s="158">
        <v>55069825</v>
      </c>
      <c r="F73" s="158" t="s">
        <v>173</v>
      </c>
      <c r="G73" s="158" t="s">
        <v>169</v>
      </c>
      <c r="H73" s="157">
        <v>41138</v>
      </c>
      <c r="I73" s="156"/>
      <c r="J73" s="158" t="s">
        <v>237</v>
      </c>
      <c r="K73" s="156" t="s">
        <v>238</v>
      </c>
      <c r="L73" s="156" t="s">
        <v>236</v>
      </c>
      <c r="M73" s="158" t="s">
        <v>129</v>
      </c>
      <c r="N73" s="158" t="s">
        <v>129</v>
      </c>
      <c r="O73" s="158" t="s">
        <v>129</v>
      </c>
      <c r="P73" s="195"/>
      <c r="Q73" s="195"/>
    </row>
    <row r="74" spans="2:17" ht="28.8" x14ac:dyDescent="0.3">
      <c r="B74" s="145" t="s">
        <v>44</v>
      </c>
      <c r="C74" s="158">
        <v>1</v>
      </c>
      <c r="D74" s="158" t="s">
        <v>239</v>
      </c>
      <c r="E74" s="158">
        <v>12202444</v>
      </c>
      <c r="F74" s="158" t="s">
        <v>168</v>
      </c>
      <c r="G74" s="158" t="s">
        <v>193</v>
      </c>
      <c r="H74" s="157">
        <v>39975</v>
      </c>
      <c r="I74" s="156"/>
      <c r="J74" s="158" t="s">
        <v>240</v>
      </c>
      <c r="K74" s="156" t="s">
        <v>241</v>
      </c>
      <c r="L74" s="156" t="s">
        <v>168</v>
      </c>
      <c r="M74" s="158" t="s">
        <v>129</v>
      </c>
      <c r="N74" s="158" t="s">
        <v>129</v>
      </c>
      <c r="O74" s="158" t="s">
        <v>129</v>
      </c>
      <c r="P74" s="187"/>
      <c r="Q74" s="188"/>
    </row>
    <row r="76" spans="2:17" ht="15" thickBot="1" x14ac:dyDescent="0.35"/>
    <row r="77" spans="2:17" ht="26.4" thickBot="1" x14ac:dyDescent="0.35">
      <c r="B77" s="201" t="s">
        <v>46</v>
      </c>
      <c r="C77" s="202"/>
      <c r="D77" s="202"/>
      <c r="E77" s="202"/>
      <c r="F77" s="202"/>
      <c r="G77" s="202"/>
      <c r="H77" s="202"/>
      <c r="I77" s="202"/>
      <c r="J77" s="202"/>
      <c r="K77" s="202"/>
      <c r="L77" s="202"/>
      <c r="M77" s="202"/>
      <c r="N77" s="203"/>
    </row>
    <row r="80" spans="2:17" ht="28.8" x14ac:dyDescent="0.3">
      <c r="B80" s="64" t="s">
        <v>33</v>
      </c>
      <c r="C80" s="64" t="s">
        <v>47</v>
      </c>
      <c r="D80" s="196" t="s">
        <v>3</v>
      </c>
      <c r="E80" s="198"/>
    </row>
    <row r="81" spans="1:26" x14ac:dyDescent="0.3">
      <c r="B81" s="65" t="s">
        <v>117</v>
      </c>
      <c r="C81" s="147" t="s">
        <v>129</v>
      </c>
      <c r="D81" s="207"/>
      <c r="E81" s="207"/>
    </row>
    <row r="84" spans="1:26" ht="25.8" x14ac:dyDescent="0.3">
      <c r="B84" s="199" t="s">
        <v>64</v>
      </c>
      <c r="C84" s="200"/>
      <c r="D84" s="200"/>
      <c r="E84" s="200"/>
      <c r="F84" s="200"/>
      <c r="G84" s="200"/>
      <c r="H84" s="200"/>
      <c r="I84" s="200"/>
      <c r="J84" s="200"/>
      <c r="K84" s="200"/>
      <c r="L84" s="200"/>
      <c r="M84" s="200"/>
      <c r="N84" s="200"/>
      <c r="O84" s="200"/>
      <c r="P84" s="200"/>
    </row>
    <row r="86" spans="1:26" ht="15" thickBot="1" x14ac:dyDescent="0.35"/>
    <row r="87" spans="1:26" ht="26.4" thickBot="1" x14ac:dyDescent="0.35">
      <c r="B87" s="201" t="s">
        <v>54</v>
      </c>
      <c r="C87" s="202"/>
      <c r="D87" s="202"/>
      <c r="E87" s="202"/>
      <c r="F87" s="202"/>
      <c r="G87" s="202"/>
      <c r="H87" s="202"/>
      <c r="I87" s="202"/>
      <c r="J87" s="202"/>
      <c r="K87" s="202"/>
      <c r="L87" s="202"/>
      <c r="M87" s="202"/>
      <c r="N87" s="203"/>
    </row>
    <row r="89" spans="1:26" ht="15" thickBot="1" x14ac:dyDescent="0.35">
      <c r="M89" s="61"/>
      <c r="N89" s="61"/>
    </row>
    <row r="90" spans="1:26" s="95" customFormat="1" ht="71.25" customHeight="1" x14ac:dyDescent="0.3">
      <c r="B90" s="106" t="s">
        <v>138</v>
      </c>
      <c r="C90" s="106" t="s">
        <v>139</v>
      </c>
      <c r="D90" s="106" t="s">
        <v>140</v>
      </c>
      <c r="E90" s="106" t="s">
        <v>45</v>
      </c>
      <c r="F90" s="106" t="s">
        <v>22</v>
      </c>
      <c r="G90" s="106" t="s">
        <v>97</v>
      </c>
      <c r="H90" s="106" t="s">
        <v>17</v>
      </c>
      <c r="I90" s="106" t="s">
        <v>10</v>
      </c>
      <c r="J90" s="106" t="s">
        <v>31</v>
      </c>
      <c r="K90" s="106" t="s">
        <v>61</v>
      </c>
      <c r="L90" s="106" t="s">
        <v>20</v>
      </c>
      <c r="M90" s="91" t="s">
        <v>26</v>
      </c>
      <c r="N90" s="106" t="s">
        <v>141</v>
      </c>
      <c r="O90" s="106" t="s">
        <v>36</v>
      </c>
      <c r="P90" s="107" t="s">
        <v>11</v>
      </c>
      <c r="Q90" s="107" t="s">
        <v>19</v>
      </c>
    </row>
    <row r="91" spans="1:26" s="101" customFormat="1" ht="35.25" customHeight="1" x14ac:dyDescent="0.3">
      <c r="A91" s="43">
        <v>1</v>
      </c>
      <c r="B91" s="102" t="s">
        <v>151</v>
      </c>
      <c r="C91" s="102" t="s">
        <v>151</v>
      </c>
      <c r="D91" s="102" t="s">
        <v>153</v>
      </c>
      <c r="E91" s="152">
        <v>400</v>
      </c>
      <c r="F91" s="98" t="s">
        <v>129</v>
      </c>
      <c r="G91" s="139"/>
      <c r="H91" s="105">
        <v>41199</v>
      </c>
      <c r="I91" s="105">
        <v>41273</v>
      </c>
      <c r="J91" s="99" t="s">
        <v>130</v>
      </c>
      <c r="K91" s="153">
        <v>2.5</v>
      </c>
      <c r="L91" s="99"/>
      <c r="M91" s="154">
        <v>112</v>
      </c>
      <c r="N91" s="139"/>
      <c r="O91" s="162">
        <v>81299456</v>
      </c>
      <c r="P91" s="23" t="s">
        <v>242</v>
      </c>
      <c r="Q91" s="140"/>
      <c r="R91" s="100"/>
      <c r="S91" s="100"/>
      <c r="T91" s="100"/>
      <c r="U91" s="100"/>
      <c r="V91" s="100"/>
      <c r="W91" s="100"/>
      <c r="X91" s="100"/>
      <c r="Y91" s="100"/>
      <c r="Z91" s="100"/>
    </row>
    <row r="92" spans="1:26" s="101" customFormat="1" ht="28.8" x14ac:dyDescent="0.3">
      <c r="A92" s="43">
        <f>+A91+1</f>
        <v>2</v>
      </c>
      <c r="B92" s="102" t="s">
        <v>151</v>
      </c>
      <c r="C92" s="102" t="s">
        <v>151</v>
      </c>
      <c r="D92" s="102" t="s">
        <v>155</v>
      </c>
      <c r="E92" s="153">
        <v>41292</v>
      </c>
      <c r="F92" s="98" t="s">
        <v>129</v>
      </c>
      <c r="G92" s="98"/>
      <c r="H92" s="105">
        <v>40450</v>
      </c>
      <c r="I92" s="105">
        <v>40809</v>
      </c>
      <c r="J92" s="99" t="s">
        <v>130</v>
      </c>
      <c r="K92" s="153">
        <v>11.5</v>
      </c>
      <c r="L92" s="99"/>
      <c r="M92" s="154">
        <v>215</v>
      </c>
      <c r="N92" s="90"/>
      <c r="O92" s="163">
        <v>204883600</v>
      </c>
      <c r="P92" s="23" t="s">
        <v>243</v>
      </c>
      <c r="Q92" s="140"/>
      <c r="R92" s="100"/>
      <c r="S92" s="100"/>
      <c r="T92" s="100"/>
      <c r="U92" s="100"/>
      <c r="V92" s="100"/>
      <c r="W92" s="100"/>
      <c r="X92" s="100"/>
      <c r="Y92" s="100"/>
      <c r="Z92" s="100"/>
    </row>
    <row r="93" spans="1:26" s="101" customFormat="1" x14ac:dyDescent="0.3">
      <c r="A93" s="43"/>
      <c r="B93" s="46" t="s">
        <v>16</v>
      </c>
      <c r="C93" s="103"/>
      <c r="D93" s="102"/>
      <c r="E93" s="153"/>
      <c r="F93" s="98"/>
      <c r="G93" s="98"/>
      <c r="H93" s="98"/>
      <c r="I93" s="99"/>
      <c r="J93" s="99"/>
      <c r="K93" s="104"/>
      <c r="L93" s="104"/>
      <c r="M93" s="138"/>
      <c r="N93" s="104"/>
      <c r="O93" s="23"/>
      <c r="P93" s="23"/>
      <c r="Q93" s="141"/>
    </row>
    <row r="94" spans="1:26" x14ac:dyDescent="0.3">
      <c r="B94" s="26"/>
      <c r="C94" s="26"/>
      <c r="D94" s="26"/>
      <c r="E94" s="161"/>
      <c r="F94" s="26"/>
      <c r="G94" s="26"/>
      <c r="H94" s="26"/>
      <c r="I94" s="26"/>
      <c r="J94" s="26"/>
      <c r="K94" s="26"/>
      <c r="L94" s="26"/>
      <c r="M94" s="26"/>
      <c r="N94" s="26"/>
      <c r="O94" s="26"/>
      <c r="P94" s="26"/>
    </row>
    <row r="95" spans="1:26" ht="18" x14ac:dyDescent="0.3">
      <c r="B95" s="56" t="s">
        <v>32</v>
      </c>
      <c r="C95" s="69" t="s">
        <v>244</v>
      </c>
      <c r="H95" s="28"/>
      <c r="I95" s="28"/>
      <c r="J95" s="28"/>
      <c r="K95" s="28"/>
      <c r="L95" s="28"/>
      <c r="M95" s="28"/>
      <c r="N95" s="26"/>
      <c r="O95" s="26"/>
      <c r="P95" s="26"/>
    </row>
    <row r="97" spans="2:17" ht="15" thickBot="1" x14ac:dyDescent="0.35"/>
    <row r="98" spans="2:17" ht="29.4" thickBot="1" x14ac:dyDescent="0.35">
      <c r="B98" s="72" t="s">
        <v>49</v>
      </c>
      <c r="C98" s="73" t="s">
        <v>50</v>
      </c>
      <c r="D98" s="72" t="s">
        <v>51</v>
      </c>
      <c r="E98" s="73" t="s">
        <v>55</v>
      </c>
    </row>
    <row r="99" spans="2:17" x14ac:dyDescent="0.3">
      <c r="B99" s="63" t="s">
        <v>118</v>
      </c>
      <c r="C99" s="66">
        <v>20</v>
      </c>
      <c r="D99" s="66"/>
      <c r="E99" s="204">
        <f>+D99+D100+D101</f>
        <v>30</v>
      </c>
    </row>
    <row r="100" spans="2:17" x14ac:dyDescent="0.3">
      <c r="B100" s="63" t="s">
        <v>119</v>
      </c>
      <c r="C100" s="54">
        <v>30</v>
      </c>
      <c r="D100" s="147">
        <v>30</v>
      </c>
      <c r="E100" s="205"/>
    </row>
    <row r="101" spans="2:17" ht="15" thickBot="1" x14ac:dyDescent="0.35">
      <c r="B101" s="63" t="s">
        <v>120</v>
      </c>
      <c r="C101" s="68">
        <v>40</v>
      </c>
      <c r="D101" s="68">
        <v>0</v>
      </c>
      <c r="E101" s="206"/>
    </row>
    <row r="103" spans="2:17" ht="15" thickBot="1" x14ac:dyDescent="0.35"/>
    <row r="104" spans="2:17" ht="26.4" thickBot="1" x14ac:dyDescent="0.35">
      <c r="B104" s="201" t="s">
        <v>52</v>
      </c>
      <c r="C104" s="202"/>
      <c r="D104" s="202"/>
      <c r="E104" s="202"/>
      <c r="F104" s="202"/>
      <c r="G104" s="202"/>
      <c r="H104" s="202"/>
      <c r="I104" s="202"/>
      <c r="J104" s="202"/>
      <c r="K104" s="202"/>
      <c r="L104" s="202"/>
      <c r="M104" s="202"/>
      <c r="N104" s="203"/>
    </row>
    <row r="106" spans="2:17" ht="43.2" x14ac:dyDescent="0.3">
      <c r="B106" s="108" t="s">
        <v>0</v>
      </c>
      <c r="C106" s="108" t="s">
        <v>39</v>
      </c>
      <c r="D106" s="108" t="s">
        <v>40</v>
      </c>
      <c r="E106" s="108" t="s">
        <v>110</v>
      </c>
      <c r="F106" s="108" t="s">
        <v>112</v>
      </c>
      <c r="G106" s="108" t="s">
        <v>113</v>
      </c>
      <c r="H106" s="108" t="s">
        <v>114</v>
      </c>
      <c r="I106" s="108" t="s">
        <v>111</v>
      </c>
      <c r="J106" s="196" t="s">
        <v>115</v>
      </c>
      <c r="K106" s="197"/>
      <c r="L106" s="198"/>
      <c r="M106" s="108" t="s">
        <v>116</v>
      </c>
      <c r="N106" s="108" t="s">
        <v>41</v>
      </c>
      <c r="O106" s="108" t="s">
        <v>42</v>
      </c>
      <c r="P106" s="196" t="s">
        <v>3</v>
      </c>
      <c r="Q106" s="198"/>
    </row>
    <row r="107" spans="2:17" s="160" customFormat="1" ht="57.6" x14ac:dyDescent="0.3">
      <c r="B107" s="158" t="s">
        <v>123</v>
      </c>
      <c r="C107" s="158">
        <v>1</v>
      </c>
      <c r="D107" s="158" t="s">
        <v>208</v>
      </c>
      <c r="E107" s="158">
        <v>36381498</v>
      </c>
      <c r="F107" s="158" t="s">
        <v>209</v>
      </c>
      <c r="G107" s="158" t="s">
        <v>169</v>
      </c>
      <c r="H107" s="157">
        <v>37246</v>
      </c>
      <c r="I107" s="156">
        <v>55437</v>
      </c>
      <c r="J107" s="158" t="s">
        <v>151</v>
      </c>
      <c r="K107" s="156" t="s">
        <v>210</v>
      </c>
      <c r="L107" s="156" t="s">
        <v>211</v>
      </c>
      <c r="M107" s="158" t="s">
        <v>129</v>
      </c>
      <c r="N107" s="158" t="s">
        <v>129</v>
      </c>
      <c r="O107" s="158" t="s">
        <v>129</v>
      </c>
      <c r="P107" s="195"/>
      <c r="Q107" s="195"/>
    </row>
    <row r="108" spans="2:17" s="160" customFormat="1" ht="28.8" x14ac:dyDescent="0.3">
      <c r="B108" s="158" t="s">
        <v>123</v>
      </c>
      <c r="C108" s="158">
        <v>1</v>
      </c>
      <c r="D108" s="158" t="s">
        <v>212</v>
      </c>
      <c r="E108" s="158">
        <v>36314445</v>
      </c>
      <c r="F108" s="158" t="s">
        <v>213</v>
      </c>
      <c r="G108" s="158" t="s">
        <v>169</v>
      </c>
      <c r="H108" s="157">
        <v>38625</v>
      </c>
      <c r="I108" s="156">
        <v>1333</v>
      </c>
      <c r="J108" s="158" t="s">
        <v>214</v>
      </c>
      <c r="K108" s="156" t="s">
        <v>215</v>
      </c>
      <c r="L108" s="156" t="s">
        <v>216</v>
      </c>
      <c r="M108" s="158" t="s">
        <v>129</v>
      </c>
      <c r="N108" s="158" t="s">
        <v>129</v>
      </c>
      <c r="O108" s="158" t="s">
        <v>129</v>
      </c>
      <c r="P108" s="187"/>
      <c r="Q108" s="188"/>
    </row>
    <row r="109" spans="2:17" s="160" customFormat="1" ht="43.2" x14ac:dyDescent="0.3">
      <c r="B109" s="158" t="s">
        <v>124</v>
      </c>
      <c r="C109" s="158">
        <v>1</v>
      </c>
      <c r="D109" s="158" t="s">
        <v>217</v>
      </c>
      <c r="E109" s="158">
        <v>83233911</v>
      </c>
      <c r="F109" s="158" t="s">
        <v>218</v>
      </c>
      <c r="G109" s="158" t="s">
        <v>169</v>
      </c>
      <c r="H109" s="157">
        <v>33814</v>
      </c>
      <c r="I109" s="156"/>
      <c r="J109" s="158" t="s">
        <v>219</v>
      </c>
      <c r="K109" s="156" t="s">
        <v>220</v>
      </c>
      <c r="L109" s="156" t="s">
        <v>221</v>
      </c>
      <c r="M109" s="158" t="s">
        <v>129</v>
      </c>
      <c r="N109" s="158" t="s">
        <v>129</v>
      </c>
      <c r="O109" s="158" t="s">
        <v>129</v>
      </c>
      <c r="P109" s="187"/>
      <c r="Q109" s="188"/>
    </row>
    <row r="110" spans="2:17" s="160" customFormat="1" ht="45" customHeight="1" x14ac:dyDescent="0.3">
      <c r="B110" s="158" t="s">
        <v>124</v>
      </c>
      <c r="C110" s="158">
        <v>1</v>
      </c>
      <c r="D110" s="158" t="s">
        <v>222</v>
      </c>
      <c r="E110" s="158">
        <v>36150791</v>
      </c>
      <c r="F110" s="158" t="s">
        <v>223</v>
      </c>
      <c r="G110" s="158" t="s">
        <v>169</v>
      </c>
      <c r="H110" s="157">
        <v>30953</v>
      </c>
      <c r="I110" s="156"/>
      <c r="J110" s="158" t="s">
        <v>169</v>
      </c>
      <c r="K110" s="156" t="s">
        <v>224</v>
      </c>
      <c r="L110" s="156" t="s">
        <v>225</v>
      </c>
      <c r="M110" s="158" t="s">
        <v>129</v>
      </c>
      <c r="N110" s="158" t="s">
        <v>129</v>
      </c>
      <c r="O110" s="158" t="s">
        <v>129</v>
      </c>
      <c r="P110" s="187"/>
      <c r="Q110" s="188"/>
    </row>
    <row r="111" spans="2:17" s="160" customFormat="1" ht="57.6" x14ac:dyDescent="0.3">
      <c r="B111" s="158" t="s">
        <v>125</v>
      </c>
      <c r="C111" s="158">
        <v>1</v>
      </c>
      <c r="D111" s="158" t="s">
        <v>226</v>
      </c>
      <c r="E111" s="158">
        <v>7715792</v>
      </c>
      <c r="F111" s="158" t="s">
        <v>227</v>
      </c>
      <c r="G111" s="158" t="s">
        <v>169</v>
      </c>
      <c r="H111" s="157">
        <v>38884</v>
      </c>
      <c r="I111" s="156">
        <v>122214</v>
      </c>
      <c r="J111" s="158" t="s">
        <v>228</v>
      </c>
      <c r="K111" s="156" t="s">
        <v>229</v>
      </c>
      <c r="L111" s="156" t="s">
        <v>227</v>
      </c>
      <c r="M111" s="158" t="s">
        <v>129</v>
      </c>
      <c r="N111" s="158" t="s">
        <v>129</v>
      </c>
      <c r="O111" s="158" t="s">
        <v>129</v>
      </c>
      <c r="P111" s="195"/>
      <c r="Q111" s="195"/>
    </row>
    <row r="114" spans="2:7" ht="15" thickBot="1" x14ac:dyDescent="0.35"/>
    <row r="115" spans="2:7" ht="28.8" x14ac:dyDescent="0.3">
      <c r="B115" s="112" t="s">
        <v>33</v>
      </c>
      <c r="C115" s="112" t="s">
        <v>49</v>
      </c>
      <c r="D115" s="108" t="s">
        <v>50</v>
      </c>
      <c r="E115" s="112" t="s">
        <v>51</v>
      </c>
      <c r="F115" s="73" t="s">
        <v>56</v>
      </c>
      <c r="G115" s="83"/>
    </row>
    <row r="116" spans="2:7" ht="91.2" x14ac:dyDescent="0.3">
      <c r="B116" s="189" t="s">
        <v>53</v>
      </c>
      <c r="C116" s="146" t="s">
        <v>230</v>
      </c>
      <c r="D116" s="147">
        <v>25</v>
      </c>
      <c r="E116" s="147">
        <v>25</v>
      </c>
      <c r="F116" s="190">
        <f>+E116+E117+E118</f>
        <v>60</v>
      </c>
      <c r="G116" s="84"/>
    </row>
    <row r="117" spans="2:7" ht="68.400000000000006" x14ac:dyDescent="0.3">
      <c r="B117" s="189"/>
      <c r="C117" s="146" t="s">
        <v>121</v>
      </c>
      <c r="D117" s="158">
        <v>25</v>
      </c>
      <c r="E117" s="147">
        <v>25</v>
      </c>
      <c r="F117" s="191"/>
      <c r="G117" s="84"/>
    </row>
    <row r="118" spans="2:7" ht="57" x14ac:dyDescent="0.3">
      <c r="B118" s="189"/>
      <c r="C118" s="146" t="s">
        <v>122</v>
      </c>
      <c r="D118" s="147">
        <v>10</v>
      </c>
      <c r="E118" s="147">
        <v>10</v>
      </c>
      <c r="F118" s="192"/>
      <c r="G118" s="84"/>
    </row>
    <row r="119" spans="2:7" x14ac:dyDescent="0.3">
      <c r="C119" s="92"/>
    </row>
    <row r="122" spans="2:7" x14ac:dyDescent="0.3">
      <c r="B122" s="110" t="s">
        <v>57</v>
      </c>
    </row>
    <row r="125" spans="2:7" x14ac:dyDescent="0.3">
      <c r="B125" s="113" t="s">
        <v>33</v>
      </c>
      <c r="C125" s="113" t="s">
        <v>58</v>
      </c>
      <c r="D125" s="112" t="s">
        <v>51</v>
      </c>
      <c r="E125" s="112" t="s">
        <v>16</v>
      </c>
    </row>
    <row r="126" spans="2:7" ht="27.6" x14ac:dyDescent="0.3">
      <c r="B126" s="93" t="s">
        <v>59</v>
      </c>
      <c r="C126" s="94">
        <v>40</v>
      </c>
      <c r="D126" s="147">
        <f>+E99</f>
        <v>30</v>
      </c>
      <c r="E126" s="193">
        <f>+D126+D127</f>
        <v>90</v>
      </c>
    </row>
    <row r="127" spans="2:7" ht="41.4" x14ac:dyDescent="0.3">
      <c r="B127" s="93" t="s">
        <v>60</v>
      </c>
      <c r="C127" s="94">
        <v>60</v>
      </c>
      <c r="D127" s="147">
        <f>+F116</f>
        <v>60</v>
      </c>
      <c r="E127" s="194"/>
    </row>
  </sheetData>
  <mergeCells count="40">
    <mergeCell ref="B51:B52"/>
    <mergeCell ref="C51:C52"/>
    <mergeCell ref="D51:E51"/>
    <mergeCell ref="B2:P2"/>
    <mergeCell ref="B4:P4"/>
    <mergeCell ref="C6:N6"/>
    <mergeCell ref="C7:N7"/>
    <mergeCell ref="C8:N8"/>
    <mergeCell ref="C9:N9"/>
    <mergeCell ref="C10:E10"/>
    <mergeCell ref="B14:C21"/>
    <mergeCell ref="B22:C22"/>
    <mergeCell ref="E40:E41"/>
    <mergeCell ref="M45:N45"/>
    <mergeCell ref="B67:N67"/>
    <mergeCell ref="J72:L72"/>
    <mergeCell ref="P72:Q72"/>
    <mergeCell ref="C55:N55"/>
    <mergeCell ref="B57:N57"/>
    <mergeCell ref="O60:P60"/>
    <mergeCell ref="O61:P61"/>
    <mergeCell ref="P74:Q74"/>
    <mergeCell ref="P73:Q73"/>
    <mergeCell ref="P106:Q106"/>
    <mergeCell ref="P107:Q107"/>
    <mergeCell ref="B77:N77"/>
    <mergeCell ref="D80:E80"/>
    <mergeCell ref="D81:E81"/>
    <mergeCell ref="B84:P84"/>
    <mergeCell ref="E126:E127"/>
    <mergeCell ref="B87:N87"/>
    <mergeCell ref="E99:E101"/>
    <mergeCell ref="B104:N104"/>
    <mergeCell ref="J106:L106"/>
    <mergeCell ref="P108:Q108"/>
    <mergeCell ref="P109:Q109"/>
    <mergeCell ref="P111:Q111"/>
    <mergeCell ref="B116:B118"/>
    <mergeCell ref="F116:F118"/>
    <mergeCell ref="P110:Q110"/>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9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5"/>
  <sheetViews>
    <sheetView topLeftCell="A8" zoomScaleNormal="100" workbookViewId="0"/>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30.109375" style="6" customWidth="1"/>
    <col min="7" max="7" width="29.6640625" style="6" customWidth="1"/>
    <col min="8" max="8" width="24.5546875" style="6" customWidth="1"/>
    <col min="9" max="9" width="23" style="6" customWidth="1"/>
    <col min="10" max="10" width="22.44140625" style="6" customWidth="1"/>
    <col min="11" max="11" width="19.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27.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9" t="s">
        <v>63</v>
      </c>
      <c r="C2" s="200"/>
      <c r="D2" s="200"/>
      <c r="E2" s="200"/>
      <c r="F2" s="200"/>
      <c r="G2" s="200"/>
      <c r="H2" s="200"/>
      <c r="I2" s="200"/>
      <c r="J2" s="200"/>
      <c r="K2" s="200"/>
      <c r="L2" s="200"/>
      <c r="M2" s="200"/>
      <c r="N2" s="200"/>
      <c r="O2" s="200"/>
      <c r="P2" s="200"/>
    </row>
    <row r="4" spans="2:16" ht="25.8" x14ac:dyDescent="0.3">
      <c r="B4" s="199" t="s">
        <v>48</v>
      </c>
      <c r="C4" s="200"/>
      <c r="D4" s="200"/>
      <c r="E4" s="200"/>
      <c r="F4" s="200"/>
      <c r="G4" s="200"/>
      <c r="H4" s="200"/>
      <c r="I4" s="200"/>
      <c r="J4" s="200"/>
      <c r="K4" s="200"/>
      <c r="L4" s="200"/>
      <c r="M4" s="200"/>
      <c r="N4" s="200"/>
      <c r="O4" s="200"/>
      <c r="P4" s="200"/>
    </row>
    <row r="5" spans="2:16" ht="15" thickBot="1" x14ac:dyDescent="0.35"/>
    <row r="6" spans="2:16" ht="21.6" thickBot="1" x14ac:dyDescent="0.35">
      <c r="B6" s="8" t="s">
        <v>4</v>
      </c>
      <c r="C6" s="217" t="s">
        <v>151</v>
      </c>
      <c r="D6" s="217"/>
      <c r="E6" s="217"/>
      <c r="F6" s="217"/>
      <c r="G6" s="217"/>
      <c r="H6" s="217"/>
      <c r="I6" s="217"/>
      <c r="J6" s="217"/>
      <c r="K6" s="217"/>
      <c r="L6" s="217"/>
      <c r="M6" s="217"/>
      <c r="N6" s="218"/>
    </row>
    <row r="7" spans="2:16" ht="16.2" thickBot="1" x14ac:dyDescent="0.35">
      <c r="B7" s="9" t="s">
        <v>5</v>
      </c>
      <c r="C7" s="217"/>
      <c r="D7" s="217"/>
      <c r="E7" s="217"/>
      <c r="F7" s="217"/>
      <c r="G7" s="217"/>
      <c r="H7" s="217"/>
      <c r="I7" s="217"/>
      <c r="J7" s="217"/>
      <c r="K7" s="217"/>
      <c r="L7" s="217"/>
      <c r="M7" s="217"/>
      <c r="N7" s="218"/>
    </row>
    <row r="8" spans="2:16" ht="16.2" thickBot="1" x14ac:dyDescent="0.35">
      <c r="B8" s="9" t="s">
        <v>6</v>
      </c>
      <c r="C8" s="217"/>
      <c r="D8" s="217"/>
      <c r="E8" s="217"/>
      <c r="F8" s="217"/>
      <c r="G8" s="217"/>
      <c r="H8" s="217"/>
      <c r="I8" s="217"/>
      <c r="J8" s="217"/>
      <c r="K8" s="217"/>
      <c r="L8" s="217"/>
      <c r="M8" s="217"/>
      <c r="N8" s="218"/>
    </row>
    <row r="9" spans="2:16" ht="16.2" thickBot="1" x14ac:dyDescent="0.35">
      <c r="B9" s="9" t="s">
        <v>7</v>
      </c>
      <c r="C9" s="217"/>
      <c r="D9" s="217"/>
      <c r="E9" s="217"/>
      <c r="F9" s="217"/>
      <c r="G9" s="217"/>
      <c r="H9" s="217"/>
      <c r="I9" s="217"/>
      <c r="J9" s="217"/>
      <c r="K9" s="217"/>
      <c r="L9" s="217"/>
      <c r="M9" s="217"/>
      <c r="N9" s="218"/>
    </row>
    <row r="10" spans="2:16" ht="16.2" thickBot="1" x14ac:dyDescent="0.35">
      <c r="B10" s="9" t="s">
        <v>8</v>
      </c>
      <c r="C10" s="219">
        <v>3</v>
      </c>
      <c r="D10" s="219"/>
      <c r="E10" s="220"/>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95"/>
      <c r="J12" s="95"/>
      <c r="K12" s="95"/>
      <c r="L12" s="95"/>
      <c r="M12" s="95"/>
      <c r="N12" s="16"/>
    </row>
    <row r="13" spans="2:16" x14ac:dyDescent="0.3">
      <c r="I13" s="95"/>
      <c r="J13" s="95"/>
      <c r="K13" s="95"/>
      <c r="L13" s="95"/>
      <c r="M13" s="95"/>
      <c r="N13" s="96"/>
    </row>
    <row r="14" spans="2:16" x14ac:dyDescent="0.3">
      <c r="B14" s="210" t="s">
        <v>95</v>
      </c>
      <c r="C14" s="210"/>
      <c r="D14" s="148" t="s">
        <v>12</v>
      </c>
      <c r="E14" s="148" t="s">
        <v>13</v>
      </c>
      <c r="F14" s="148" t="s">
        <v>29</v>
      </c>
      <c r="G14" s="81"/>
      <c r="I14" s="34"/>
      <c r="J14" s="34"/>
      <c r="K14" s="34"/>
      <c r="L14" s="34"/>
      <c r="M14" s="34"/>
      <c r="N14" s="96"/>
    </row>
    <row r="15" spans="2:16" x14ac:dyDescent="0.3">
      <c r="B15" s="210"/>
      <c r="C15" s="210"/>
      <c r="D15" s="148">
        <v>3</v>
      </c>
      <c r="E15" s="32">
        <v>1019558944</v>
      </c>
      <c r="F15" s="150">
        <v>464</v>
      </c>
      <c r="G15" s="82"/>
      <c r="I15" s="35"/>
      <c r="J15" s="35"/>
      <c r="K15" s="35"/>
      <c r="L15" s="35"/>
      <c r="M15" s="35"/>
      <c r="N15" s="96"/>
    </row>
    <row r="16" spans="2:16" x14ac:dyDescent="0.3">
      <c r="B16" s="210"/>
      <c r="C16" s="210"/>
      <c r="D16" s="148"/>
      <c r="E16" s="32"/>
      <c r="F16" s="32"/>
      <c r="G16" s="82"/>
      <c r="I16" s="35"/>
      <c r="J16" s="35"/>
      <c r="K16" s="35"/>
      <c r="L16" s="35"/>
      <c r="M16" s="35"/>
      <c r="N16" s="96"/>
    </row>
    <row r="17" spans="1:14" x14ac:dyDescent="0.3">
      <c r="B17" s="210"/>
      <c r="C17" s="210"/>
      <c r="D17" s="148"/>
      <c r="E17" s="32"/>
      <c r="F17" s="32"/>
      <c r="G17" s="82"/>
      <c r="I17" s="35"/>
      <c r="J17" s="35"/>
      <c r="K17" s="35"/>
      <c r="L17" s="35"/>
      <c r="M17" s="35"/>
      <c r="N17" s="96"/>
    </row>
    <row r="18" spans="1:14" x14ac:dyDescent="0.3">
      <c r="B18" s="210"/>
      <c r="C18" s="210"/>
      <c r="D18" s="148"/>
      <c r="E18" s="33"/>
      <c r="F18" s="32"/>
      <c r="G18" s="82"/>
      <c r="H18" s="19"/>
      <c r="I18" s="35"/>
      <c r="J18" s="35"/>
      <c r="K18" s="35"/>
      <c r="L18" s="35"/>
      <c r="M18" s="35"/>
      <c r="N18" s="17"/>
    </row>
    <row r="19" spans="1:14" x14ac:dyDescent="0.3">
      <c r="B19" s="210"/>
      <c r="C19" s="210"/>
      <c r="D19" s="148"/>
      <c r="E19" s="33"/>
      <c r="F19" s="32"/>
      <c r="G19" s="82"/>
      <c r="H19" s="19"/>
      <c r="I19" s="37"/>
      <c r="J19" s="37"/>
      <c r="K19" s="37"/>
      <c r="L19" s="37"/>
      <c r="M19" s="37"/>
      <c r="N19" s="17"/>
    </row>
    <row r="20" spans="1:14" x14ac:dyDescent="0.3">
      <c r="B20" s="210"/>
      <c r="C20" s="210"/>
      <c r="D20" s="148"/>
      <c r="E20" s="33"/>
      <c r="F20" s="32"/>
      <c r="G20" s="82"/>
      <c r="H20" s="19"/>
      <c r="I20" s="95"/>
      <c r="J20" s="95"/>
      <c r="K20" s="95"/>
      <c r="L20" s="95"/>
      <c r="M20" s="95"/>
      <c r="N20" s="17"/>
    </row>
    <row r="21" spans="1:14" x14ac:dyDescent="0.3">
      <c r="B21" s="210"/>
      <c r="C21" s="210"/>
      <c r="D21" s="148"/>
      <c r="E21" s="33"/>
      <c r="F21" s="32"/>
      <c r="G21" s="82"/>
      <c r="H21" s="19"/>
      <c r="I21" s="95"/>
      <c r="J21" s="95"/>
      <c r="K21" s="95"/>
      <c r="L21" s="95"/>
      <c r="M21" s="95"/>
      <c r="N21" s="17"/>
    </row>
    <row r="22" spans="1:14" ht="15" thickBot="1" x14ac:dyDescent="0.35">
      <c r="B22" s="215" t="s">
        <v>14</v>
      </c>
      <c r="C22" s="216"/>
      <c r="D22" s="148">
        <f>SUM(D15:D21)</f>
        <v>3</v>
      </c>
      <c r="E22" s="60">
        <f>SUM(E15:E21)</f>
        <v>1019558944</v>
      </c>
      <c r="F22" s="151">
        <f>SUM(F15)</f>
        <v>464</v>
      </c>
      <c r="G22" s="82"/>
      <c r="H22" s="19"/>
      <c r="I22" s="95"/>
      <c r="J22" s="95"/>
      <c r="K22" s="95"/>
      <c r="L22" s="95"/>
      <c r="M22" s="9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371</v>
      </c>
      <c r="D24" s="38"/>
      <c r="E24" s="41">
        <f>E22</f>
        <v>1019558944</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47" t="s">
        <v>152</v>
      </c>
      <c r="D30" s="164"/>
      <c r="E30" s="92"/>
      <c r="F30" s="92"/>
      <c r="G30" s="92"/>
      <c r="H30" s="92"/>
      <c r="I30" s="95"/>
      <c r="J30" s="95"/>
      <c r="K30" s="95"/>
      <c r="L30" s="95"/>
      <c r="M30" s="95"/>
      <c r="N30" s="96"/>
    </row>
    <row r="31" spans="1:14" x14ac:dyDescent="0.3">
      <c r="A31" s="87"/>
      <c r="B31" s="109" t="s">
        <v>132</v>
      </c>
      <c r="C31" s="147" t="s">
        <v>152</v>
      </c>
      <c r="D31" s="164"/>
      <c r="E31" s="92"/>
      <c r="F31" s="92"/>
      <c r="G31" s="92"/>
      <c r="H31" s="92"/>
      <c r="I31" s="95"/>
      <c r="J31" s="95"/>
      <c r="K31" s="95"/>
      <c r="L31" s="95"/>
      <c r="M31" s="95"/>
      <c r="N31" s="96"/>
    </row>
    <row r="32" spans="1:14" x14ac:dyDescent="0.3">
      <c r="A32" s="87"/>
      <c r="B32" s="109" t="s">
        <v>133</v>
      </c>
      <c r="C32" s="147"/>
      <c r="D32" s="164" t="s">
        <v>152</v>
      </c>
      <c r="E32" s="92"/>
      <c r="F32" s="92"/>
      <c r="G32" s="92"/>
      <c r="H32" s="92"/>
      <c r="I32" s="95"/>
      <c r="J32" s="95"/>
      <c r="K32" s="95"/>
      <c r="L32" s="95"/>
      <c r="M32" s="95"/>
      <c r="N32" s="96"/>
    </row>
    <row r="33" spans="1:17" x14ac:dyDescent="0.3">
      <c r="A33" s="87"/>
      <c r="B33" s="109" t="s">
        <v>134</v>
      </c>
      <c r="C33" s="147"/>
      <c r="D33" s="164" t="s">
        <v>152</v>
      </c>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47">
        <v>30</v>
      </c>
      <c r="E40" s="193">
        <f>+D40+D41</f>
        <v>90</v>
      </c>
      <c r="F40" s="92"/>
      <c r="G40" s="92"/>
      <c r="H40" s="92"/>
      <c r="I40" s="95"/>
      <c r="J40" s="95"/>
      <c r="K40" s="95"/>
      <c r="L40" s="95"/>
      <c r="M40" s="95"/>
      <c r="N40" s="96"/>
    </row>
    <row r="41" spans="1:17" ht="41.4" x14ac:dyDescent="0.3">
      <c r="A41" s="87"/>
      <c r="B41" s="93" t="s">
        <v>137</v>
      </c>
      <c r="C41" s="94">
        <v>60</v>
      </c>
      <c r="D41" s="147">
        <v>60</v>
      </c>
      <c r="E41" s="194"/>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212" t="s">
        <v>35</v>
      </c>
      <c r="N45" s="212"/>
    </row>
    <row r="46" spans="1:17" x14ac:dyDescent="0.3">
      <c r="B46" s="110" t="s">
        <v>30</v>
      </c>
      <c r="M46" s="61"/>
      <c r="N46" s="61"/>
    </row>
    <row r="47" spans="1:17" ht="15" thickBot="1" x14ac:dyDescent="0.35">
      <c r="M47" s="61"/>
      <c r="N47" s="61"/>
    </row>
    <row r="48" spans="1:17" s="95" customFormat="1" ht="57.6" x14ac:dyDescent="0.3">
      <c r="B48" s="106" t="s">
        <v>138</v>
      </c>
      <c r="C48" s="106" t="s">
        <v>139</v>
      </c>
      <c r="D48" s="106" t="s">
        <v>140</v>
      </c>
      <c r="E48" s="106" t="s">
        <v>45</v>
      </c>
      <c r="F48" s="106" t="s">
        <v>22</v>
      </c>
      <c r="G48" s="106" t="s">
        <v>97</v>
      </c>
      <c r="H48" s="106" t="s">
        <v>17</v>
      </c>
      <c r="I48" s="106" t="s">
        <v>10</v>
      </c>
      <c r="J48" s="106" t="s">
        <v>31</v>
      </c>
      <c r="K48" s="106" t="s">
        <v>61</v>
      </c>
      <c r="L48" s="106" t="s">
        <v>20</v>
      </c>
      <c r="M48" s="91" t="s">
        <v>26</v>
      </c>
      <c r="N48" s="106" t="s">
        <v>141</v>
      </c>
      <c r="O48" s="106" t="s">
        <v>36</v>
      </c>
      <c r="P48" s="107" t="s">
        <v>11</v>
      </c>
      <c r="Q48" s="107" t="s">
        <v>19</v>
      </c>
    </row>
    <row r="49" spans="1:26" s="101" customFormat="1" ht="28.8" x14ac:dyDescent="0.3">
      <c r="A49" s="43">
        <v>1</v>
      </c>
      <c r="B49" s="103" t="s">
        <v>151</v>
      </c>
      <c r="C49" s="103" t="s">
        <v>151</v>
      </c>
      <c r="D49" s="102" t="s">
        <v>231</v>
      </c>
      <c r="E49" s="152">
        <v>2122289</v>
      </c>
      <c r="F49" s="98" t="s">
        <v>129</v>
      </c>
      <c r="G49" s="139"/>
      <c r="H49" s="105">
        <v>41169</v>
      </c>
      <c r="I49" s="105">
        <v>41258</v>
      </c>
      <c r="J49" s="99" t="s">
        <v>130</v>
      </c>
      <c r="K49" s="153">
        <v>3</v>
      </c>
      <c r="L49" s="166"/>
      <c r="M49" s="154">
        <v>450</v>
      </c>
      <c r="N49" s="90" t="s">
        <v>154</v>
      </c>
      <c r="O49" s="23">
        <v>296717650</v>
      </c>
      <c r="P49" s="23" t="s">
        <v>245</v>
      </c>
      <c r="Q49" s="140"/>
      <c r="R49" s="100"/>
      <c r="S49" s="100"/>
      <c r="T49" s="100"/>
      <c r="U49" s="100"/>
      <c r="V49" s="100"/>
      <c r="W49" s="100"/>
      <c r="X49" s="100"/>
      <c r="Y49" s="100"/>
      <c r="Z49" s="100"/>
    </row>
    <row r="50" spans="1:26" s="101" customFormat="1" ht="57.6" x14ac:dyDescent="0.3">
      <c r="A50" s="43">
        <f>+A49+1</f>
        <v>2</v>
      </c>
      <c r="B50" s="103" t="s">
        <v>151</v>
      </c>
      <c r="C50" s="103" t="s">
        <v>151</v>
      </c>
      <c r="D50" s="102" t="s">
        <v>153</v>
      </c>
      <c r="E50" s="153">
        <v>348</v>
      </c>
      <c r="F50" s="98" t="s">
        <v>129</v>
      </c>
      <c r="G50" s="98"/>
      <c r="H50" s="105">
        <v>41512</v>
      </c>
      <c r="I50" s="105">
        <v>41988</v>
      </c>
      <c r="J50" s="99" t="s">
        <v>130</v>
      </c>
      <c r="K50" s="153">
        <v>15</v>
      </c>
      <c r="L50" s="166">
        <v>2.5</v>
      </c>
      <c r="M50" s="154">
        <v>108</v>
      </c>
      <c r="N50" s="90"/>
      <c r="O50" s="23">
        <v>262371537</v>
      </c>
      <c r="P50" s="23" t="s">
        <v>246</v>
      </c>
      <c r="Q50" s="140" t="s">
        <v>275</v>
      </c>
      <c r="R50" s="100"/>
      <c r="S50" s="100"/>
      <c r="T50" s="100"/>
      <c r="U50" s="100"/>
      <c r="V50" s="100"/>
      <c r="W50" s="100"/>
      <c r="X50" s="100"/>
      <c r="Y50" s="100"/>
      <c r="Z50" s="100"/>
    </row>
    <row r="51" spans="1:26" s="101" customFormat="1" ht="28.8" x14ac:dyDescent="0.3">
      <c r="A51" s="43">
        <f t="shared" ref="A51" si="0">+A50+1</f>
        <v>3</v>
      </c>
      <c r="B51" s="103" t="s">
        <v>151</v>
      </c>
      <c r="C51" s="103" t="s">
        <v>151</v>
      </c>
      <c r="D51" s="102" t="s">
        <v>155</v>
      </c>
      <c r="E51" s="153">
        <v>412145</v>
      </c>
      <c r="F51" s="98" t="s">
        <v>129</v>
      </c>
      <c r="G51" s="98"/>
      <c r="H51" s="105">
        <v>41228</v>
      </c>
      <c r="I51" s="105">
        <v>41453</v>
      </c>
      <c r="J51" s="99" t="s">
        <v>130</v>
      </c>
      <c r="K51" s="153">
        <v>7.5</v>
      </c>
      <c r="L51" s="166">
        <v>0</v>
      </c>
      <c r="M51" s="154">
        <v>45</v>
      </c>
      <c r="N51" s="90"/>
      <c r="O51" s="23">
        <v>47691540</v>
      </c>
      <c r="P51" s="23" t="s">
        <v>247</v>
      </c>
      <c r="Q51" s="140"/>
      <c r="R51" s="100"/>
      <c r="S51" s="100"/>
      <c r="T51" s="100"/>
      <c r="U51" s="100"/>
      <c r="V51" s="100"/>
      <c r="W51" s="100"/>
      <c r="X51" s="100"/>
      <c r="Y51" s="100"/>
      <c r="Z51" s="100"/>
    </row>
    <row r="52" spans="1:26" s="101" customFormat="1" x14ac:dyDescent="0.3">
      <c r="A52" s="43"/>
      <c r="B52" s="46" t="s">
        <v>16</v>
      </c>
      <c r="C52" s="103"/>
      <c r="D52" s="102"/>
      <c r="E52" s="153"/>
      <c r="F52" s="98"/>
      <c r="G52" s="98"/>
      <c r="H52" s="98"/>
      <c r="I52" s="99"/>
      <c r="J52" s="99"/>
      <c r="K52" s="104"/>
      <c r="L52" s="104"/>
      <c r="M52" s="155"/>
      <c r="N52" s="104"/>
      <c r="O52" s="23"/>
      <c r="P52" s="23"/>
      <c r="Q52" s="141"/>
    </row>
    <row r="53" spans="1:26" s="26" customFormat="1" x14ac:dyDescent="0.3">
      <c r="E53" s="27"/>
    </row>
    <row r="54" spans="1:26" s="26" customFormat="1" x14ac:dyDescent="0.3">
      <c r="B54" s="213" t="s">
        <v>28</v>
      </c>
      <c r="C54" s="213" t="s">
        <v>27</v>
      </c>
      <c r="D54" s="211" t="s">
        <v>34</v>
      </c>
      <c r="E54" s="211"/>
    </row>
    <row r="55" spans="1:26" s="26" customFormat="1" x14ac:dyDescent="0.3">
      <c r="B55" s="214"/>
      <c r="C55" s="214"/>
      <c r="D55" s="149" t="s">
        <v>23</v>
      </c>
      <c r="E55" s="59" t="s">
        <v>24</v>
      </c>
    </row>
    <row r="56" spans="1:26" s="26" customFormat="1" ht="18" x14ac:dyDescent="0.3">
      <c r="B56" s="56" t="s">
        <v>21</v>
      </c>
      <c r="C56" s="57" t="s">
        <v>283</v>
      </c>
      <c r="D56" s="54" t="s">
        <v>152</v>
      </c>
      <c r="E56" s="55"/>
      <c r="F56" s="28"/>
      <c r="G56" s="28"/>
      <c r="H56" s="28"/>
      <c r="I56" s="28"/>
      <c r="J56" s="28"/>
      <c r="K56" s="28"/>
      <c r="L56" s="28"/>
      <c r="M56" s="28"/>
    </row>
    <row r="57" spans="1:26" s="26" customFormat="1" x14ac:dyDescent="0.3">
      <c r="B57" s="56" t="s">
        <v>25</v>
      </c>
      <c r="C57" s="57" t="s">
        <v>276</v>
      </c>
      <c r="D57" s="54" t="s">
        <v>152</v>
      </c>
      <c r="E57" s="55"/>
    </row>
    <row r="58" spans="1:26" s="26" customFormat="1" x14ac:dyDescent="0.3">
      <c r="B58" s="29"/>
      <c r="C58" s="209"/>
      <c r="D58" s="209"/>
      <c r="E58" s="209"/>
      <c r="F58" s="209"/>
      <c r="G58" s="209"/>
      <c r="H58" s="209"/>
      <c r="I58" s="209"/>
      <c r="J58" s="209"/>
      <c r="K58" s="209"/>
      <c r="L58" s="209"/>
      <c r="M58" s="209"/>
      <c r="N58" s="209"/>
    </row>
    <row r="59" spans="1:26" ht="15" thickBot="1" x14ac:dyDescent="0.35"/>
    <row r="60" spans="1:26" ht="26.4" thickBot="1" x14ac:dyDescent="0.35">
      <c r="B60" s="208" t="s">
        <v>98</v>
      </c>
      <c r="C60" s="208"/>
      <c r="D60" s="208"/>
      <c r="E60" s="208"/>
      <c r="F60" s="208"/>
      <c r="G60" s="208"/>
      <c r="H60" s="208"/>
      <c r="I60" s="208"/>
      <c r="J60" s="208"/>
      <c r="K60" s="208"/>
      <c r="L60" s="208"/>
      <c r="M60" s="208"/>
      <c r="N60" s="208"/>
    </row>
    <row r="63" spans="1:26" ht="86.4" x14ac:dyDescent="0.3">
      <c r="B63" s="108" t="s">
        <v>142</v>
      </c>
      <c r="C63" s="64" t="s">
        <v>2</v>
      </c>
      <c r="D63" s="64" t="s">
        <v>100</v>
      </c>
      <c r="E63" s="64" t="s">
        <v>99</v>
      </c>
      <c r="F63" s="64" t="s">
        <v>101</v>
      </c>
      <c r="G63" s="64" t="s">
        <v>102</v>
      </c>
      <c r="H63" s="64" t="s">
        <v>103</v>
      </c>
      <c r="I63" s="64" t="s">
        <v>104</v>
      </c>
      <c r="J63" s="64" t="s">
        <v>105</v>
      </c>
      <c r="K63" s="64" t="s">
        <v>106</v>
      </c>
      <c r="L63" s="64" t="s">
        <v>107</v>
      </c>
      <c r="M63" s="85" t="s">
        <v>108</v>
      </c>
      <c r="N63" s="85" t="s">
        <v>109</v>
      </c>
      <c r="O63" s="196" t="s">
        <v>3</v>
      </c>
      <c r="P63" s="198"/>
      <c r="Q63" s="64" t="s">
        <v>18</v>
      </c>
    </row>
    <row r="64" spans="1:26" ht="36.75" customHeight="1" x14ac:dyDescent="0.3">
      <c r="B64" s="3" t="s">
        <v>232</v>
      </c>
      <c r="C64" s="165" t="s">
        <v>233</v>
      </c>
      <c r="D64" s="156" t="s">
        <v>248</v>
      </c>
      <c r="E64" s="54">
        <v>80</v>
      </c>
      <c r="F64" s="54"/>
      <c r="G64" s="54"/>
      <c r="H64" s="54" t="s">
        <v>129</v>
      </c>
      <c r="I64" s="54"/>
      <c r="J64" s="54" t="s">
        <v>129</v>
      </c>
      <c r="K64" s="147" t="s">
        <v>129</v>
      </c>
      <c r="L64" s="147" t="s">
        <v>129</v>
      </c>
      <c r="M64" s="147" t="s">
        <v>129</v>
      </c>
      <c r="N64" s="147" t="s">
        <v>129</v>
      </c>
      <c r="O64" s="187"/>
      <c r="P64" s="188"/>
      <c r="Q64" s="147" t="s">
        <v>129</v>
      </c>
    </row>
    <row r="65" spans="2:17" ht="58.5" customHeight="1" x14ac:dyDescent="0.3">
      <c r="B65" s="3" t="s">
        <v>156</v>
      </c>
      <c r="C65" s="165" t="s">
        <v>157</v>
      </c>
      <c r="D65" s="54" t="s">
        <v>158</v>
      </c>
      <c r="E65" s="54">
        <v>384</v>
      </c>
      <c r="F65" s="54"/>
      <c r="G65" s="54"/>
      <c r="H65" s="54"/>
      <c r="I65" s="54" t="s">
        <v>130</v>
      </c>
      <c r="J65" s="54"/>
      <c r="K65" s="147"/>
      <c r="L65" s="147"/>
      <c r="M65" s="147"/>
      <c r="N65" s="147"/>
      <c r="O65" s="187" t="s">
        <v>277</v>
      </c>
      <c r="P65" s="188"/>
      <c r="Q65" s="147" t="s">
        <v>130</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01" t="s">
        <v>38</v>
      </c>
      <c r="C71" s="202"/>
      <c r="D71" s="202"/>
      <c r="E71" s="202"/>
      <c r="F71" s="202"/>
      <c r="G71" s="202"/>
      <c r="H71" s="202"/>
      <c r="I71" s="202"/>
      <c r="J71" s="202"/>
      <c r="K71" s="202"/>
      <c r="L71" s="202"/>
      <c r="M71" s="202"/>
      <c r="N71" s="203"/>
    </row>
    <row r="76" spans="2:17" ht="75" customHeight="1" x14ac:dyDescent="0.3">
      <c r="B76" s="108" t="s">
        <v>0</v>
      </c>
      <c r="C76" s="108" t="s">
        <v>39</v>
      </c>
      <c r="D76" s="108" t="s">
        <v>40</v>
      </c>
      <c r="E76" s="108" t="s">
        <v>110</v>
      </c>
      <c r="F76" s="108" t="s">
        <v>112</v>
      </c>
      <c r="G76" s="108" t="s">
        <v>113</v>
      </c>
      <c r="H76" s="108" t="s">
        <v>114</v>
      </c>
      <c r="I76" s="108" t="s">
        <v>111</v>
      </c>
      <c r="J76" s="196" t="s">
        <v>115</v>
      </c>
      <c r="K76" s="197"/>
      <c r="L76" s="198"/>
      <c r="M76" s="108" t="s">
        <v>116</v>
      </c>
      <c r="N76" s="108" t="s">
        <v>41</v>
      </c>
      <c r="O76" s="108" t="s">
        <v>42</v>
      </c>
      <c r="P76" s="196" t="s">
        <v>3</v>
      </c>
      <c r="Q76" s="198"/>
    </row>
    <row r="77" spans="2:17" ht="50.25" customHeight="1" x14ac:dyDescent="0.3">
      <c r="B77" s="145" t="s">
        <v>43</v>
      </c>
      <c r="C77" s="158">
        <v>1</v>
      </c>
      <c r="D77" s="158" t="s">
        <v>249</v>
      </c>
      <c r="E77" s="158">
        <v>39799425</v>
      </c>
      <c r="F77" s="158" t="s">
        <v>223</v>
      </c>
      <c r="G77" s="158" t="s">
        <v>169</v>
      </c>
      <c r="H77" s="157">
        <v>34684</v>
      </c>
      <c r="I77" s="156"/>
      <c r="J77" s="158" t="s">
        <v>250</v>
      </c>
      <c r="K77" s="156" t="s">
        <v>251</v>
      </c>
      <c r="L77" s="156" t="s">
        <v>252</v>
      </c>
      <c r="M77" s="158" t="s">
        <v>129</v>
      </c>
      <c r="N77" s="158" t="s">
        <v>129</v>
      </c>
      <c r="O77" s="158" t="s">
        <v>129</v>
      </c>
      <c r="P77" s="195"/>
      <c r="Q77" s="195"/>
    </row>
    <row r="78" spans="2:17" ht="41.25" customHeight="1" x14ac:dyDescent="0.3">
      <c r="B78" s="145" t="s">
        <v>43</v>
      </c>
      <c r="C78" s="158">
        <v>1</v>
      </c>
      <c r="D78" s="158" t="s">
        <v>253</v>
      </c>
      <c r="E78" s="158">
        <v>7696529</v>
      </c>
      <c r="F78" s="158" t="s">
        <v>254</v>
      </c>
      <c r="G78" s="158" t="s">
        <v>169</v>
      </c>
      <c r="H78" s="157" t="s">
        <v>255</v>
      </c>
      <c r="I78" s="156"/>
      <c r="J78" s="158" t="s">
        <v>169</v>
      </c>
      <c r="K78" s="156" t="s">
        <v>257</v>
      </c>
      <c r="L78" s="156" t="s">
        <v>256</v>
      </c>
      <c r="M78" s="158" t="s">
        <v>129</v>
      </c>
      <c r="N78" s="158" t="s">
        <v>129</v>
      </c>
      <c r="O78" s="158" t="s">
        <v>129</v>
      </c>
      <c r="P78" s="195"/>
      <c r="Q78" s="195"/>
    </row>
    <row r="79" spans="2:17" ht="48.75" customHeight="1" x14ac:dyDescent="0.3">
      <c r="B79" s="145" t="s">
        <v>44</v>
      </c>
      <c r="C79" s="158">
        <v>1</v>
      </c>
      <c r="D79" s="158" t="s">
        <v>258</v>
      </c>
      <c r="E79" s="158">
        <v>36069038</v>
      </c>
      <c r="F79" s="158" t="s">
        <v>164</v>
      </c>
      <c r="G79" s="158" t="s">
        <v>259</v>
      </c>
      <c r="H79" s="157">
        <v>40158</v>
      </c>
      <c r="I79" s="156">
        <v>133450</v>
      </c>
      <c r="J79" s="158" t="s">
        <v>151</v>
      </c>
      <c r="K79" s="156" t="s">
        <v>260</v>
      </c>
      <c r="L79" s="156" t="s">
        <v>164</v>
      </c>
      <c r="M79" s="158" t="s">
        <v>129</v>
      </c>
      <c r="N79" s="158" t="s">
        <v>129</v>
      </c>
      <c r="O79" s="158" t="s">
        <v>129</v>
      </c>
      <c r="P79" s="187"/>
      <c r="Q79" s="188"/>
    </row>
    <row r="80" spans="2:17" ht="72.75" customHeight="1" x14ac:dyDescent="0.3">
      <c r="B80" s="145" t="s">
        <v>44</v>
      </c>
      <c r="C80" s="158">
        <v>1</v>
      </c>
      <c r="D80" s="158" t="s">
        <v>261</v>
      </c>
      <c r="E80" s="158">
        <v>35198468</v>
      </c>
      <c r="F80" s="158" t="s">
        <v>164</v>
      </c>
      <c r="G80" s="158" t="s">
        <v>262</v>
      </c>
      <c r="H80" s="157">
        <v>39045</v>
      </c>
      <c r="I80" s="156">
        <v>100688</v>
      </c>
      <c r="J80" s="158" t="s">
        <v>263</v>
      </c>
      <c r="K80" s="156" t="s">
        <v>264</v>
      </c>
      <c r="L80" s="156" t="s">
        <v>164</v>
      </c>
      <c r="M80" s="158" t="s">
        <v>129</v>
      </c>
      <c r="N80" s="158" t="s">
        <v>129</v>
      </c>
      <c r="O80" s="158" t="s">
        <v>129</v>
      </c>
      <c r="P80" s="187"/>
      <c r="Q80" s="188"/>
    </row>
    <row r="81" spans="2:17" ht="63" customHeight="1" x14ac:dyDescent="0.3">
      <c r="B81" s="145" t="s">
        <v>44</v>
      </c>
      <c r="C81" s="158">
        <v>1</v>
      </c>
      <c r="D81" s="158" t="s">
        <v>265</v>
      </c>
      <c r="E81" s="158">
        <v>1075212830</v>
      </c>
      <c r="F81" s="158" t="s">
        <v>168</v>
      </c>
      <c r="G81" s="158" t="s">
        <v>169</v>
      </c>
      <c r="H81" s="157">
        <v>40081</v>
      </c>
      <c r="I81" s="156">
        <v>113499</v>
      </c>
      <c r="J81" s="158" t="s">
        <v>278</v>
      </c>
      <c r="K81" s="156" t="s">
        <v>279</v>
      </c>
      <c r="L81" s="156" t="s">
        <v>168</v>
      </c>
      <c r="M81" s="158" t="s">
        <v>129</v>
      </c>
      <c r="N81" s="158" t="s">
        <v>130</v>
      </c>
      <c r="O81" s="158" t="s">
        <v>129</v>
      </c>
      <c r="P81" s="187" t="s">
        <v>280</v>
      </c>
      <c r="Q81" s="188"/>
    </row>
    <row r="83" spans="2:17" ht="15" thickBot="1" x14ac:dyDescent="0.35"/>
    <row r="84" spans="2:17" ht="26.4" thickBot="1" x14ac:dyDescent="0.35">
      <c r="B84" s="201" t="s">
        <v>46</v>
      </c>
      <c r="C84" s="202"/>
      <c r="D84" s="202"/>
      <c r="E84" s="202"/>
      <c r="F84" s="202"/>
      <c r="G84" s="202"/>
      <c r="H84" s="202"/>
      <c r="I84" s="202"/>
      <c r="J84" s="202"/>
      <c r="K84" s="202"/>
      <c r="L84" s="202"/>
      <c r="M84" s="202"/>
      <c r="N84" s="203"/>
    </row>
    <row r="87" spans="2:17" ht="28.8" x14ac:dyDescent="0.3">
      <c r="B87" s="64" t="s">
        <v>33</v>
      </c>
      <c r="C87" s="64" t="s">
        <v>47</v>
      </c>
      <c r="D87" s="196" t="s">
        <v>3</v>
      </c>
      <c r="E87" s="198"/>
    </row>
    <row r="88" spans="2:17" x14ac:dyDescent="0.3">
      <c r="B88" s="65" t="s">
        <v>117</v>
      </c>
      <c r="C88" s="147" t="s">
        <v>129</v>
      </c>
      <c r="D88" s="207"/>
      <c r="E88" s="207"/>
    </row>
    <row r="91" spans="2:17" ht="25.8" x14ac:dyDescent="0.3">
      <c r="B91" s="199" t="s">
        <v>64</v>
      </c>
      <c r="C91" s="200"/>
      <c r="D91" s="200"/>
      <c r="E91" s="200"/>
      <c r="F91" s="200"/>
      <c r="G91" s="200"/>
      <c r="H91" s="200"/>
      <c r="I91" s="200"/>
      <c r="J91" s="200"/>
      <c r="K91" s="200"/>
      <c r="L91" s="200"/>
      <c r="M91" s="200"/>
      <c r="N91" s="200"/>
      <c r="O91" s="200"/>
      <c r="P91" s="200"/>
    </row>
    <row r="93" spans="2:17" ht="15" thickBot="1" x14ac:dyDescent="0.35"/>
    <row r="94" spans="2:17" ht="26.4" thickBot="1" x14ac:dyDescent="0.35">
      <c r="B94" s="201" t="s">
        <v>54</v>
      </c>
      <c r="C94" s="202"/>
      <c r="D94" s="202"/>
      <c r="E94" s="202"/>
      <c r="F94" s="202"/>
      <c r="G94" s="202"/>
      <c r="H94" s="202"/>
      <c r="I94" s="202"/>
      <c r="J94" s="202"/>
      <c r="K94" s="202"/>
      <c r="L94" s="202"/>
      <c r="M94" s="202"/>
      <c r="N94" s="203"/>
    </row>
    <row r="96" spans="2:17" ht="15" thickBot="1" x14ac:dyDescent="0.35">
      <c r="M96" s="61"/>
      <c r="N96" s="61"/>
    </row>
    <row r="97" spans="1:26" s="95" customFormat="1" ht="82.5" customHeight="1" x14ac:dyDescent="0.3">
      <c r="B97" s="106" t="s">
        <v>138</v>
      </c>
      <c r="C97" s="106" t="s">
        <v>139</v>
      </c>
      <c r="D97" s="106" t="s">
        <v>140</v>
      </c>
      <c r="E97" s="106" t="s">
        <v>45</v>
      </c>
      <c r="F97" s="106" t="s">
        <v>22</v>
      </c>
      <c r="G97" s="106" t="s">
        <v>97</v>
      </c>
      <c r="H97" s="106" t="s">
        <v>17</v>
      </c>
      <c r="I97" s="106" t="s">
        <v>10</v>
      </c>
      <c r="J97" s="106" t="s">
        <v>31</v>
      </c>
      <c r="K97" s="106" t="s">
        <v>61</v>
      </c>
      <c r="L97" s="106" t="s">
        <v>20</v>
      </c>
      <c r="M97" s="91" t="s">
        <v>26</v>
      </c>
      <c r="N97" s="106" t="s">
        <v>141</v>
      </c>
      <c r="O97" s="106" t="s">
        <v>36</v>
      </c>
      <c r="P97" s="107" t="s">
        <v>11</v>
      </c>
      <c r="Q97" s="107" t="s">
        <v>19</v>
      </c>
    </row>
    <row r="98" spans="1:26" s="101" customFormat="1" ht="32.25" customHeight="1" x14ac:dyDescent="0.3">
      <c r="A98" s="43">
        <v>1</v>
      </c>
      <c r="B98" s="102" t="s">
        <v>151</v>
      </c>
      <c r="C98" s="102" t="s">
        <v>151</v>
      </c>
      <c r="D98" s="102" t="s">
        <v>205</v>
      </c>
      <c r="E98" s="152" t="s">
        <v>266</v>
      </c>
      <c r="F98" s="98" t="s">
        <v>129</v>
      </c>
      <c r="G98" s="139"/>
      <c r="H98" s="105">
        <v>40210</v>
      </c>
      <c r="I98" s="105">
        <v>40512</v>
      </c>
      <c r="J98" s="99" t="s">
        <v>130</v>
      </c>
      <c r="K98" s="153">
        <v>10</v>
      </c>
      <c r="L98" s="99"/>
      <c r="M98" s="154">
        <v>375</v>
      </c>
      <c r="N98" s="139"/>
      <c r="O98" s="162" t="s">
        <v>266</v>
      </c>
      <c r="P98" s="23" t="s">
        <v>267</v>
      </c>
      <c r="Q98" s="140"/>
      <c r="R98" s="100"/>
      <c r="S98" s="100"/>
      <c r="T98" s="100"/>
      <c r="U98" s="100"/>
      <c r="V98" s="100"/>
      <c r="W98" s="100"/>
      <c r="X98" s="100"/>
      <c r="Y98" s="100"/>
      <c r="Z98" s="100"/>
    </row>
    <row r="99" spans="1:26" s="101" customFormat="1" ht="28.8" x14ac:dyDescent="0.3">
      <c r="A99" s="43">
        <f>+A98+1</f>
        <v>2</v>
      </c>
      <c r="B99" s="102" t="s">
        <v>151</v>
      </c>
      <c r="C99" s="102" t="s">
        <v>151</v>
      </c>
      <c r="D99" s="102" t="s">
        <v>155</v>
      </c>
      <c r="E99" s="153">
        <v>41884</v>
      </c>
      <c r="F99" s="98" t="s">
        <v>129</v>
      </c>
      <c r="G99" s="98"/>
      <c r="H99" s="105">
        <v>40802</v>
      </c>
      <c r="I99" s="105">
        <v>40892</v>
      </c>
      <c r="J99" s="99" t="s">
        <v>130</v>
      </c>
      <c r="K99" s="153">
        <v>3</v>
      </c>
      <c r="L99" s="99"/>
      <c r="M99" s="154">
        <v>898</v>
      </c>
      <c r="N99" s="90"/>
      <c r="O99" s="163">
        <v>252675904</v>
      </c>
      <c r="P99" s="23" t="s">
        <v>268</v>
      </c>
      <c r="Q99" s="140"/>
      <c r="R99" s="100"/>
      <c r="S99" s="100"/>
      <c r="T99" s="100"/>
      <c r="U99" s="100"/>
      <c r="V99" s="100"/>
      <c r="W99" s="100"/>
      <c r="X99" s="100"/>
      <c r="Y99" s="100"/>
      <c r="Z99" s="100"/>
    </row>
    <row r="100" spans="1:26" s="101" customFormat="1" ht="28.8" x14ac:dyDescent="0.3">
      <c r="A100" s="43">
        <f t="shared" ref="A100" si="1">+A99+1</f>
        <v>3</v>
      </c>
      <c r="B100" s="102" t="s">
        <v>151</v>
      </c>
      <c r="C100" s="102" t="s">
        <v>151</v>
      </c>
      <c r="D100" s="102" t="s">
        <v>231</v>
      </c>
      <c r="E100" s="153">
        <v>2122290</v>
      </c>
      <c r="F100" s="98" t="s">
        <v>129</v>
      </c>
      <c r="G100" s="98"/>
      <c r="H100" s="105">
        <v>41169</v>
      </c>
      <c r="I100" s="105">
        <v>41258</v>
      </c>
      <c r="J100" s="99" t="s">
        <v>130</v>
      </c>
      <c r="K100" s="153">
        <v>3</v>
      </c>
      <c r="L100" s="99"/>
      <c r="M100" s="154">
        <v>215</v>
      </c>
      <c r="N100" s="90"/>
      <c r="O100" s="163">
        <v>142720665</v>
      </c>
      <c r="P100" s="23" t="s">
        <v>269</v>
      </c>
      <c r="Q100" s="140"/>
      <c r="R100" s="100"/>
      <c r="S100" s="100"/>
      <c r="T100" s="100"/>
      <c r="U100" s="100"/>
      <c r="V100" s="100"/>
      <c r="W100" s="100"/>
      <c r="X100" s="100"/>
      <c r="Y100" s="100"/>
      <c r="Z100" s="100"/>
    </row>
    <row r="101" spans="1:26" s="101" customFormat="1" x14ac:dyDescent="0.3">
      <c r="A101" s="43"/>
      <c r="B101" s="46" t="s">
        <v>16</v>
      </c>
      <c r="C101" s="103"/>
      <c r="D101" s="102"/>
      <c r="E101" s="153"/>
      <c r="F101" s="98"/>
      <c r="G101" s="98"/>
      <c r="H101" s="105"/>
      <c r="I101" s="105"/>
      <c r="J101" s="99"/>
      <c r="K101" s="104"/>
      <c r="L101" s="104"/>
      <c r="M101" s="138"/>
      <c r="N101" s="104"/>
      <c r="O101" s="23"/>
      <c r="P101" s="23"/>
      <c r="Q101" s="141"/>
    </row>
    <row r="102" spans="1:26" x14ac:dyDescent="0.3">
      <c r="B102" s="26"/>
      <c r="C102" s="26"/>
      <c r="D102" s="26"/>
      <c r="E102" s="161"/>
      <c r="F102" s="26"/>
      <c r="G102" s="26"/>
      <c r="H102" s="26"/>
      <c r="I102" s="26"/>
      <c r="J102" s="26"/>
      <c r="K102" s="26"/>
      <c r="L102" s="26"/>
      <c r="M102" s="26"/>
      <c r="N102" s="26"/>
      <c r="O102" s="26"/>
      <c r="P102" s="26"/>
    </row>
    <row r="103" spans="1:26" ht="18" x14ac:dyDescent="0.3">
      <c r="B103" s="56" t="s">
        <v>32</v>
      </c>
      <c r="C103" s="69" t="s">
        <v>270</v>
      </c>
      <c r="H103" s="28"/>
      <c r="I103" s="28"/>
      <c r="J103" s="28"/>
      <c r="K103" s="28"/>
      <c r="L103" s="28"/>
      <c r="M103" s="28"/>
      <c r="N103" s="26"/>
      <c r="O103" s="26"/>
      <c r="P103" s="26"/>
    </row>
    <row r="105" spans="1:26" ht="15" thickBot="1" x14ac:dyDescent="0.35"/>
    <row r="106" spans="1:26" ht="29.4" thickBot="1" x14ac:dyDescent="0.35">
      <c r="B106" s="72" t="s">
        <v>49</v>
      </c>
      <c r="C106" s="73" t="s">
        <v>50</v>
      </c>
      <c r="D106" s="72" t="s">
        <v>51</v>
      </c>
      <c r="E106" s="73" t="s">
        <v>55</v>
      </c>
    </row>
    <row r="107" spans="1:26" x14ac:dyDescent="0.3">
      <c r="B107" s="63" t="s">
        <v>118</v>
      </c>
      <c r="C107" s="66">
        <v>20</v>
      </c>
      <c r="D107" s="66"/>
      <c r="E107" s="204">
        <f>+D107+D108+D109</f>
        <v>30</v>
      </c>
    </row>
    <row r="108" spans="1:26" x14ac:dyDescent="0.3">
      <c r="B108" s="63" t="s">
        <v>119</v>
      </c>
      <c r="C108" s="54">
        <v>30</v>
      </c>
      <c r="D108" s="147">
        <v>30</v>
      </c>
      <c r="E108" s="205"/>
    </row>
    <row r="109" spans="1:26" ht="15" thickBot="1" x14ac:dyDescent="0.35">
      <c r="B109" s="63" t="s">
        <v>120</v>
      </c>
      <c r="C109" s="68">
        <v>40</v>
      </c>
      <c r="D109" s="68">
        <v>0</v>
      </c>
      <c r="E109" s="206"/>
    </row>
    <row r="111" spans="1:26" ht="15" thickBot="1" x14ac:dyDescent="0.35"/>
    <row r="112" spans="1:26" ht="26.4" thickBot="1" x14ac:dyDescent="0.35">
      <c r="B112" s="201" t="s">
        <v>52</v>
      </c>
      <c r="C112" s="202"/>
      <c r="D112" s="202"/>
      <c r="E112" s="202"/>
      <c r="F112" s="202"/>
      <c r="G112" s="202"/>
      <c r="H112" s="202"/>
      <c r="I112" s="202"/>
      <c r="J112" s="202"/>
      <c r="K112" s="202"/>
      <c r="L112" s="202"/>
      <c r="M112" s="202"/>
      <c r="N112" s="203"/>
    </row>
    <row r="114" spans="2:17" ht="43.2" x14ac:dyDescent="0.3">
      <c r="B114" s="108" t="s">
        <v>0</v>
      </c>
      <c r="C114" s="108" t="s">
        <v>39</v>
      </c>
      <c r="D114" s="108" t="s">
        <v>40</v>
      </c>
      <c r="E114" s="108" t="s">
        <v>110</v>
      </c>
      <c r="F114" s="108" t="s">
        <v>112</v>
      </c>
      <c r="G114" s="108" t="s">
        <v>113</v>
      </c>
      <c r="H114" s="108" t="s">
        <v>114</v>
      </c>
      <c r="I114" s="108" t="s">
        <v>111</v>
      </c>
      <c r="J114" s="196" t="s">
        <v>115</v>
      </c>
      <c r="K114" s="197"/>
      <c r="L114" s="198"/>
      <c r="M114" s="108" t="s">
        <v>116</v>
      </c>
      <c r="N114" s="108" t="s">
        <v>41</v>
      </c>
      <c r="O114" s="108" t="s">
        <v>42</v>
      </c>
      <c r="P114" s="196" t="s">
        <v>3</v>
      </c>
      <c r="Q114" s="198"/>
    </row>
    <row r="115" spans="2:17" s="160" customFormat="1" ht="57.6" x14ac:dyDescent="0.3">
      <c r="B115" s="158" t="s">
        <v>123</v>
      </c>
      <c r="C115" s="158">
        <v>1</v>
      </c>
      <c r="D115" s="158" t="s">
        <v>208</v>
      </c>
      <c r="E115" s="158">
        <v>36381498</v>
      </c>
      <c r="F115" s="158" t="s">
        <v>209</v>
      </c>
      <c r="G115" s="158" t="s">
        <v>169</v>
      </c>
      <c r="H115" s="157">
        <v>37246</v>
      </c>
      <c r="I115" s="156">
        <v>55437</v>
      </c>
      <c r="J115" s="158" t="s">
        <v>151</v>
      </c>
      <c r="K115" s="156" t="s">
        <v>210</v>
      </c>
      <c r="L115" s="156" t="s">
        <v>211</v>
      </c>
      <c r="M115" s="158" t="s">
        <v>129</v>
      </c>
      <c r="N115" s="158" t="s">
        <v>129</v>
      </c>
      <c r="O115" s="158" t="s">
        <v>129</v>
      </c>
      <c r="P115" s="195"/>
      <c r="Q115" s="195"/>
    </row>
    <row r="116" spans="2:17" s="160" customFormat="1" ht="28.8" x14ac:dyDescent="0.3">
      <c r="B116" s="158" t="s">
        <v>123</v>
      </c>
      <c r="C116" s="158">
        <v>1</v>
      </c>
      <c r="D116" s="158" t="s">
        <v>212</v>
      </c>
      <c r="E116" s="158">
        <v>36314445</v>
      </c>
      <c r="F116" s="158" t="s">
        <v>213</v>
      </c>
      <c r="G116" s="158" t="s">
        <v>169</v>
      </c>
      <c r="H116" s="157">
        <v>38625</v>
      </c>
      <c r="I116" s="156">
        <v>1333</v>
      </c>
      <c r="J116" s="158" t="s">
        <v>214</v>
      </c>
      <c r="K116" s="156" t="s">
        <v>215</v>
      </c>
      <c r="L116" s="156" t="s">
        <v>216</v>
      </c>
      <c r="M116" s="158" t="s">
        <v>129</v>
      </c>
      <c r="N116" s="158" t="s">
        <v>129</v>
      </c>
      <c r="O116" s="158" t="s">
        <v>129</v>
      </c>
      <c r="P116" s="187"/>
      <c r="Q116" s="188"/>
    </row>
    <row r="117" spans="2:17" s="160" customFormat="1" ht="43.2" x14ac:dyDescent="0.3">
      <c r="B117" s="158" t="s">
        <v>124</v>
      </c>
      <c r="C117" s="158">
        <v>1</v>
      </c>
      <c r="D117" s="158" t="s">
        <v>217</v>
      </c>
      <c r="E117" s="158">
        <v>83233911</v>
      </c>
      <c r="F117" s="158" t="s">
        <v>218</v>
      </c>
      <c r="G117" s="158" t="s">
        <v>169</v>
      </c>
      <c r="H117" s="157">
        <v>33814</v>
      </c>
      <c r="I117" s="156"/>
      <c r="J117" s="158" t="s">
        <v>219</v>
      </c>
      <c r="K117" s="156" t="s">
        <v>220</v>
      </c>
      <c r="L117" s="156" t="s">
        <v>221</v>
      </c>
      <c r="M117" s="158" t="s">
        <v>129</v>
      </c>
      <c r="N117" s="158" t="s">
        <v>129</v>
      </c>
      <c r="O117" s="158" t="s">
        <v>129</v>
      </c>
      <c r="P117" s="187"/>
      <c r="Q117" s="188"/>
    </row>
    <row r="118" spans="2:17" s="160" customFormat="1" ht="28.8" x14ac:dyDescent="0.3">
      <c r="B118" s="158" t="s">
        <v>124</v>
      </c>
      <c r="C118" s="158">
        <v>1</v>
      </c>
      <c r="D118" s="158" t="s">
        <v>222</v>
      </c>
      <c r="E118" s="158">
        <v>36150791</v>
      </c>
      <c r="F118" s="158" t="s">
        <v>223</v>
      </c>
      <c r="G118" s="158" t="s">
        <v>169</v>
      </c>
      <c r="H118" s="157">
        <v>30953</v>
      </c>
      <c r="I118" s="156"/>
      <c r="J118" s="158" t="s">
        <v>169</v>
      </c>
      <c r="K118" s="156" t="s">
        <v>224</v>
      </c>
      <c r="L118" s="156" t="s">
        <v>225</v>
      </c>
      <c r="M118" s="158" t="s">
        <v>129</v>
      </c>
      <c r="N118" s="158" t="s">
        <v>129</v>
      </c>
      <c r="O118" s="158" t="s">
        <v>129</v>
      </c>
      <c r="P118" s="187"/>
      <c r="Q118" s="188"/>
    </row>
    <row r="119" spans="2:17" s="160" customFormat="1" ht="57.6" x14ac:dyDescent="0.3">
      <c r="B119" s="158" t="s">
        <v>125</v>
      </c>
      <c r="C119" s="158">
        <v>1</v>
      </c>
      <c r="D119" s="158" t="s">
        <v>226</v>
      </c>
      <c r="E119" s="158">
        <v>7715792</v>
      </c>
      <c r="F119" s="158" t="s">
        <v>227</v>
      </c>
      <c r="G119" s="158" t="s">
        <v>169</v>
      </c>
      <c r="H119" s="157">
        <v>38884</v>
      </c>
      <c r="I119" s="156">
        <v>122214</v>
      </c>
      <c r="J119" s="158" t="s">
        <v>228</v>
      </c>
      <c r="K119" s="156" t="s">
        <v>229</v>
      </c>
      <c r="L119" s="156" t="s">
        <v>227</v>
      </c>
      <c r="M119" s="158" t="s">
        <v>129</v>
      </c>
      <c r="N119" s="158" t="s">
        <v>129</v>
      </c>
      <c r="O119" s="158" t="s">
        <v>129</v>
      </c>
      <c r="P119" s="195"/>
      <c r="Q119" s="195"/>
    </row>
    <row r="122" spans="2:17" ht="15" thickBot="1" x14ac:dyDescent="0.35"/>
    <row r="123" spans="2:17" ht="28.8" x14ac:dyDescent="0.3">
      <c r="B123" s="112" t="s">
        <v>33</v>
      </c>
      <c r="C123" s="112" t="s">
        <v>49</v>
      </c>
      <c r="D123" s="108" t="s">
        <v>50</v>
      </c>
      <c r="E123" s="112" t="s">
        <v>51</v>
      </c>
      <c r="F123" s="73" t="s">
        <v>56</v>
      </c>
      <c r="G123" s="83"/>
    </row>
    <row r="124" spans="2:17" ht="91.2" x14ac:dyDescent="0.3">
      <c r="B124" s="189" t="s">
        <v>53</v>
      </c>
      <c r="C124" s="146" t="s">
        <v>230</v>
      </c>
      <c r="D124" s="147">
        <v>25</v>
      </c>
      <c r="E124" s="147">
        <v>25</v>
      </c>
      <c r="F124" s="190">
        <f>+E124+E125+E126</f>
        <v>60</v>
      </c>
      <c r="G124" s="84"/>
    </row>
    <row r="125" spans="2:17" ht="68.400000000000006" x14ac:dyDescent="0.3">
      <c r="B125" s="189"/>
      <c r="C125" s="146" t="s">
        <v>121</v>
      </c>
      <c r="D125" s="158">
        <v>25</v>
      </c>
      <c r="E125" s="147">
        <v>25</v>
      </c>
      <c r="F125" s="191"/>
      <c r="G125" s="84"/>
    </row>
    <row r="126" spans="2:17" ht="57" x14ac:dyDescent="0.3">
      <c r="B126" s="189"/>
      <c r="C126" s="146" t="s">
        <v>122</v>
      </c>
      <c r="D126" s="147">
        <v>10</v>
      </c>
      <c r="E126" s="147">
        <v>10</v>
      </c>
      <c r="F126" s="192"/>
      <c r="G126" s="84"/>
    </row>
    <row r="127" spans="2:17" x14ac:dyDescent="0.3">
      <c r="C127" s="92"/>
    </row>
    <row r="130" spans="2:5" x14ac:dyDescent="0.3">
      <c r="B130" s="110" t="s">
        <v>57</v>
      </c>
    </row>
    <row r="133" spans="2:5" x14ac:dyDescent="0.3">
      <c r="B133" s="113" t="s">
        <v>33</v>
      </c>
      <c r="C133" s="113" t="s">
        <v>58</v>
      </c>
      <c r="D133" s="112" t="s">
        <v>51</v>
      </c>
      <c r="E133" s="112" t="s">
        <v>16</v>
      </c>
    </row>
    <row r="134" spans="2:5" ht="27.6" x14ac:dyDescent="0.3">
      <c r="B134" s="93" t="s">
        <v>59</v>
      </c>
      <c r="C134" s="94">
        <v>40</v>
      </c>
      <c r="D134" s="147">
        <f>+E107</f>
        <v>30</v>
      </c>
      <c r="E134" s="193">
        <f>+D134+D135</f>
        <v>90</v>
      </c>
    </row>
    <row r="135" spans="2:5" ht="41.4" x14ac:dyDescent="0.3">
      <c r="B135" s="93" t="s">
        <v>60</v>
      </c>
      <c r="C135" s="94">
        <v>60</v>
      </c>
      <c r="D135" s="147">
        <f>+F124</f>
        <v>60</v>
      </c>
      <c r="E135" s="194"/>
    </row>
  </sheetData>
  <mergeCells count="44">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J76:L76"/>
    <mergeCell ref="P76:Q76"/>
    <mergeCell ref="C58:N58"/>
    <mergeCell ref="B60:N60"/>
    <mergeCell ref="O63:P63"/>
    <mergeCell ref="O64:P64"/>
    <mergeCell ref="O65:P65"/>
    <mergeCell ref="B71:N71"/>
    <mergeCell ref="P114:Q114"/>
    <mergeCell ref="P115:Q115"/>
    <mergeCell ref="P77:Q77"/>
    <mergeCell ref="P80:Q80"/>
    <mergeCell ref="B84:N84"/>
    <mergeCell ref="D87:E87"/>
    <mergeCell ref="D88:E88"/>
    <mergeCell ref="B91:P91"/>
    <mergeCell ref="P78:Q78"/>
    <mergeCell ref="P81:Q81"/>
    <mergeCell ref="P79:Q79"/>
    <mergeCell ref="E134:E135"/>
    <mergeCell ref="B94:N94"/>
    <mergeCell ref="E107:E109"/>
    <mergeCell ref="B112:N112"/>
    <mergeCell ref="J114:L114"/>
    <mergeCell ref="P116:Q116"/>
    <mergeCell ref="P117:Q117"/>
    <mergeCell ref="P119:Q119"/>
    <mergeCell ref="B124:B126"/>
    <mergeCell ref="F124:F126"/>
    <mergeCell ref="P118:Q118"/>
  </mergeCells>
  <dataValidations count="2">
    <dataValidation type="decimal" allowBlank="1" showInputMessage="1" showErrorMessage="1" sqref="WVH983051 WLL983051 C65547 IV65547 SR65547 ACN65547 AMJ65547 AWF65547 BGB65547 BPX65547 BZT65547 CJP65547 CTL65547 DDH65547 DND65547 DWZ65547 EGV65547 EQR65547 FAN65547 FKJ65547 FUF65547 GEB65547 GNX65547 GXT65547 HHP65547 HRL65547 IBH65547 ILD65547 IUZ65547 JEV65547 JOR65547 JYN65547 KIJ65547 KSF65547 LCB65547 LLX65547 LVT65547 MFP65547 MPL65547 MZH65547 NJD65547 NSZ65547 OCV65547 OMR65547 OWN65547 PGJ65547 PQF65547 QAB65547 QJX65547 QTT65547 RDP65547 RNL65547 RXH65547 SHD65547 SQZ65547 TAV65547 TKR65547 TUN65547 UEJ65547 UOF65547 UYB65547 VHX65547 VRT65547 WBP65547 WLL65547 WVH65547 C131083 IV131083 SR131083 ACN131083 AMJ131083 AWF131083 BGB131083 BPX131083 BZT131083 CJP131083 CTL131083 DDH131083 DND131083 DWZ131083 EGV131083 EQR131083 FAN131083 FKJ131083 FUF131083 GEB131083 GNX131083 GXT131083 HHP131083 HRL131083 IBH131083 ILD131083 IUZ131083 JEV131083 JOR131083 JYN131083 KIJ131083 KSF131083 LCB131083 LLX131083 LVT131083 MFP131083 MPL131083 MZH131083 NJD131083 NSZ131083 OCV131083 OMR131083 OWN131083 PGJ131083 PQF131083 QAB131083 QJX131083 QTT131083 RDP131083 RNL131083 RXH131083 SHD131083 SQZ131083 TAV131083 TKR131083 TUN131083 UEJ131083 UOF131083 UYB131083 VHX131083 VRT131083 WBP131083 WLL131083 WVH131083 C196619 IV196619 SR196619 ACN196619 AMJ196619 AWF196619 BGB196619 BPX196619 BZT196619 CJP196619 CTL196619 DDH196619 DND196619 DWZ196619 EGV196619 EQR196619 FAN196619 FKJ196619 FUF196619 GEB196619 GNX196619 GXT196619 HHP196619 HRL196619 IBH196619 ILD196619 IUZ196619 JEV196619 JOR196619 JYN196619 KIJ196619 KSF196619 LCB196619 LLX196619 LVT196619 MFP196619 MPL196619 MZH196619 NJD196619 NSZ196619 OCV196619 OMR196619 OWN196619 PGJ196619 PQF196619 QAB196619 QJX196619 QTT196619 RDP196619 RNL196619 RXH196619 SHD196619 SQZ196619 TAV196619 TKR196619 TUN196619 UEJ196619 UOF196619 UYB196619 VHX196619 VRT196619 WBP196619 WLL196619 WVH196619 C262155 IV262155 SR262155 ACN262155 AMJ262155 AWF262155 BGB262155 BPX262155 BZT262155 CJP262155 CTL262155 DDH262155 DND262155 DWZ262155 EGV262155 EQR262155 FAN262155 FKJ262155 FUF262155 GEB262155 GNX262155 GXT262155 HHP262155 HRL262155 IBH262155 ILD262155 IUZ262155 JEV262155 JOR262155 JYN262155 KIJ262155 KSF262155 LCB262155 LLX262155 LVT262155 MFP262155 MPL262155 MZH262155 NJD262155 NSZ262155 OCV262155 OMR262155 OWN262155 PGJ262155 PQF262155 QAB262155 QJX262155 QTT262155 RDP262155 RNL262155 RXH262155 SHD262155 SQZ262155 TAV262155 TKR262155 TUN262155 UEJ262155 UOF262155 UYB262155 VHX262155 VRT262155 WBP262155 WLL262155 WVH262155 C327691 IV327691 SR327691 ACN327691 AMJ327691 AWF327691 BGB327691 BPX327691 BZT327691 CJP327691 CTL327691 DDH327691 DND327691 DWZ327691 EGV327691 EQR327691 FAN327691 FKJ327691 FUF327691 GEB327691 GNX327691 GXT327691 HHP327691 HRL327691 IBH327691 ILD327691 IUZ327691 JEV327691 JOR327691 JYN327691 KIJ327691 KSF327691 LCB327691 LLX327691 LVT327691 MFP327691 MPL327691 MZH327691 NJD327691 NSZ327691 OCV327691 OMR327691 OWN327691 PGJ327691 PQF327691 QAB327691 QJX327691 QTT327691 RDP327691 RNL327691 RXH327691 SHD327691 SQZ327691 TAV327691 TKR327691 TUN327691 UEJ327691 UOF327691 UYB327691 VHX327691 VRT327691 WBP327691 WLL327691 WVH327691 C393227 IV393227 SR393227 ACN393227 AMJ393227 AWF393227 BGB393227 BPX393227 BZT393227 CJP393227 CTL393227 DDH393227 DND393227 DWZ393227 EGV393227 EQR393227 FAN393227 FKJ393227 FUF393227 GEB393227 GNX393227 GXT393227 HHP393227 HRL393227 IBH393227 ILD393227 IUZ393227 JEV393227 JOR393227 JYN393227 KIJ393227 KSF393227 LCB393227 LLX393227 LVT393227 MFP393227 MPL393227 MZH393227 NJD393227 NSZ393227 OCV393227 OMR393227 OWN393227 PGJ393227 PQF393227 QAB393227 QJX393227 QTT393227 RDP393227 RNL393227 RXH393227 SHD393227 SQZ393227 TAV393227 TKR393227 TUN393227 UEJ393227 UOF393227 UYB393227 VHX393227 VRT393227 WBP393227 WLL393227 WVH393227 C458763 IV458763 SR458763 ACN458763 AMJ458763 AWF458763 BGB458763 BPX458763 BZT458763 CJP458763 CTL458763 DDH458763 DND458763 DWZ458763 EGV458763 EQR458763 FAN458763 FKJ458763 FUF458763 GEB458763 GNX458763 GXT458763 HHP458763 HRL458763 IBH458763 ILD458763 IUZ458763 JEV458763 JOR458763 JYN458763 KIJ458763 KSF458763 LCB458763 LLX458763 LVT458763 MFP458763 MPL458763 MZH458763 NJD458763 NSZ458763 OCV458763 OMR458763 OWN458763 PGJ458763 PQF458763 QAB458763 QJX458763 QTT458763 RDP458763 RNL458763 RXH458763 SHD458763 SQZ458763 TAV458763 TKR458763 TUN458763 UEJ458763 UOF458763 UYB458763 VHX458763 VRT458763 WBP458763 WLL458763 WVH458763 C524299 IV524299 SR524299 ACN524299 AMJ524299 AWF524299 BGB524299 BPX524299 BZT524299 CJP524299 CTL524299 DDH524299 DND524299 DWZ524299 EGV524299 EQR524299 FAN524299 FKJ524299 FUF524299 GEB524299 GNX524299 GXT524299 HHP524299 HRL524299 IBH524299 ILD524299 IUZ524299 JEV524299 JOR524299 JYN524299 KIJ524299 KSF524299 LCB524299 LLX524299 LVT524299 MFP524299 MPL524299 MZH524299 NJD524299 NSZ524299 OCV524299 OMR524299 OWN524299 PGJ524299 PQF524299 QAB524299 QJX524299 QTT524299 RDP524299 RNL524299 RXH524299 SHD524299 SQZ524299 TAV524299 TKR524299 TUN524299 UEJ524299 UOF524299 UYB524299 VHX524299 VRT524299 WBP524299 WLL524299 WVH524299 C589835 IV589835 SR589835 ACN589835 AMJ589835 AWF589835 BGB589835 BPX589835 BZT589835 CJP589835 CTL589835 DDH589835 DND589835 DWZ589835 EGV589835 EQR589835 FAN589835 FKJ589835 FUF589835 GEB589835 GNX589835 GXT589835 HHP589835 HRL589835 IBH589835 ILD589835 IUZ589835 JEV589835 JOR589835 JYN589835 KIJ589835 KSF589835 LCB589835 LLX589835 LVT589835 MFP589835 MPL589835 MZH589835 NJD589835 NSZ589835 OCV589835 OMR589835 OWN589835 PGJ589835 PQF589835 QAB589835 QJX589835 QTT589835 RDP589835 RNL589835 RXH589835 SHD589835 SQZ589835 TAV589835 TKR589835 TUN589835 UEJ589835 UOF589835 UYB589835 VHX589835 VRT589835 WBP589835 WLL589835 WVH589835 C655371 IV655371 SR655371 ACN655371 AMJ655371 AWF655371 BGB655371 BPX655371 BZT655371 CJP655371 CTL655371 DDH655371 DND655371 DWZ655371 EGV655371 EQR655371 FAN655371 FKJ655371 FUF655371 GEB655371 GNX655371 GXT655371 HHP655371 HRL655371 IBH655371 ILD655371 IUZ655371 JEV655371 JOR655371 JYN655371 KIJ655371 KSF655371 LCB655371 LLX655371 LVT655371 MFP655371 MPL655371 MZH655371 NJD655371 NSZ655371 OCV655371 OMR655371 OWN655371 PGJ655371 PQF655371 QAB655371 QJX655371 QTT655371 RDP655371 RNL655371 RXH655371 SHD655371 SQZ655371 TAV655371 TKR655371 TUN655371 UEJ655371 UOF655371 UYB655371 VHX655371 VRT655371 WBP655371 WLL655371 WVH655371 C720907 IV720907 SR720907 ACN720907 AMJ720907 AWF720907 BGB720907 BPX720907 BZT720907 CJP720907 CTL720907 DDH720907 DND720907 DWZ720907 EGV720907 EQR720907 FAN720907 FKJ720907 FUF720907 GEB720907 GNX720907 GXT720907 HHP720907 HRL720907 IBH720907 ILD720907 IUZ720907 JEV720907 JOR720907 JYN720907 KIJ720907 KSF720907 LCB720907 LLX720907 LVT720907 MFP720907 MPL720907 MZH720907 NJD720907 NSZ720907 OCV720907 OMR720907 OWN720907 PGJ720907 PQF720907 QAB720907 QJX720907 QTT720907 RDP720907 RNL720907 RXH720907 SHD720907 SQZ720907 TAV720907 TKR720907 TUN720907 UEJ720907 UOF720907 UYB720907 VHX720907 VRT720907 WBP720907 WLL720907 WVH720907 C786443 IV786443 SR786443 ACN786443 AMJ786443 AWF786443 BGB786443 BPX786443 BZT786443 CJP786443 CTL786443 DDH786443 DND786443 DWZ786443 EGV786443 EQR786443 FAN786443 FKJ786443 FUF786443 GEB786443 GNX786443 GXT786443 HHP786443 HRL786443 IBH786443 ILD786443 IUZ786443 JEV786443 JOR786443 JYN786443 KIJ786443 KSF786443 LCB786443 LLX786443 LVT786443 MFP786443 MPL786443 MZH786443 NJD786443 NSZ786443 OCV786443 OMR786443 OWN786443 PGJ786443 PQF786443 QAB786443 QJX786443 QTT786443 RDP786443 RNL786443 RXH786443 SHD786443 SQZ786443 TAV786443 TKR786443 TUN786443 UEJ786443 UOF786443 UYB786443 VHX786443 VRT786443 WBP786443 WLL786443 WVH786443 C851979 IV851979 SR851979 ACN851979 AMJ851979 AWF851979 BGB851979 BPX851979 BZT851979 CJP851979 CTL851979 DDH851979 DND851979 DWZ851979 EGV851979 EQR851979 FAN851979 FKJ851979 FUF851979 GEB851979 GNX851979 GXT851979 HHP851979 HRL851979 IBH851979 ILD851979 IUZ851979 JEV851979 JOR851979 JYN851979 KIJ851979 KSF851979 LCB851979 LLX851979 LVT851979 MFP851979 MPL851979 MZH851979 NJD851979 NSZ851979 OCV851979 OMR851979 OWN851979 PGJ851979 PQF851979 QAB851979 QJX851979 QTT851979 RDP851979 RNL851979 RXH851979 SHD851979 SQZ851979 TAV851979 TKR851979 TUN851979 UEJ851979 UOF851979 UYB851979 VHX851979 VRT851979 WBP851979 WLL851979 WVH851979 C917515 IV917515 SR917515 ACN917515 AMJ917515 AWF917515 BGB917515 BPX917515 BZT917515 CJP917515 CTL917515 DDH917515 DND917515 DWZ917515 EGV917515 EQR917515 FAN917515 FKJ917515 FUF917515 GEB917515 GNX917515 GXT917515 HHP917515 HRL917515 IBH917515 ILD917515 IUZ917515 JEV917515 JOR917515 JYN917515 KIJ917515 KSF917515 LCB917515 LLX917515 LVT917515 MFP917515 MPL917515 MZH917515 NJD917515 NSZ917515 OCV917515 OMR917515 OWN917515 PGJ917515 PQF917515 QAB917515 QJX917515 QTT917515 RDP917515 RNL917515 RXH917515 SHD917515 SQZ917515 TAV917515 TKR917515 TUN917515 UEJ917515 UOF917515 UYB917515 VHX917515 VRT917515 WBP917515 WLL917515 WVH917515 C983051 IV983051 SR983051 ACN983051 AMJ983051 AWF983051 BGB983051 BPX983051 BZT983051 CJP983051 CTL983051 DDH983051 DND983051 DWZ983051 EGV983051 EQR983051 FAN983051 FKJ983051 FUF983051 GEB983051 GNX983051 GXT983051 HHP983051 HRL983051 IBH983051 ILD983051 IUZ983051 JEV983051 JOR983051 JYN983051 KIJ983051 KSF983051 LCB983051 LLX983051 LVT983051 MFP983051 MPL983051 MZH983051 NJD983051 NSZ983051 OCV983051 OMR983051 OWN983051 PGJ983051 PQF983051 QAB983051 QJX983051 QTT983051 RDP983051 RNL983051 RXH983051 SHD983051 SQZ983051 TAV983051 TKR983051 TUN983051 UEJ983051 UOF983051 UYB983051 VHX983051 VRT983051 WBP98305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1 A65547 IS65547 SO65547 ACK65547 AMG65547 AWC65547 BFY65547 BPU65547 BZQ65547 CJM65547 CTI65547 DDE65547 DNA65547 DWW65547 EGS65547 EQO65547 FAK65547 FKG65547 FUC65547 GDY65547 GNU65547 GXQ65547 HHM65547 HRI65547 IBE65547 ILA65547 IUW65547 JES65547 JOO65547 JYK65547 KIG65547 KSC65547 LBY65547 LLU65547 LVQ65547 MFM65547 MPI65547 MZE65547 NJA65547 NSW65547 OCS65547 OMO65547 OWK65547 PGG65547 PQC65547 PZY65547 QJU65547 QTQ65547 RDM65547 RNI65547 RXE65547 SHA65547 SQW65547 TAS65547 TKO65547 TUK65547 UEG65547 UOC65547 UXY65547 VHU65547 VRQ65547 WBM65547 WLI65547 WVE65547 A131083 IS131083 SO131083 ACK131083 AMG131083 AWC131083 BFY131083 BPU131083 BZQ131083 CJM131083 CTI131083 DDE131083 DNA131083 DWW131083 EGS131083 EQO131083 FAK131083 FKG131083 FUC131083 GDY131083 GNU131083 GXQ131083 HHM131083 HRI131083 IBE131083 ILA131083 IUW131083 JES131083 JOO131083 JYK131083 KIG131083 KSC131083 LBY131083 LLU131083 LVQ131083 MFM131083 MPI131083 MZE131083 NJA131083 NSW131083 OCS131083 OMO131083 OWK131083 PGG131083 PQC131083 PZY131083 QJU131083 QTQ131083 RDM131083 RNI131083 RXE131083 SHA131083 SQW131083 TAS131083 TKO131083 TUK131083 UEG131083 UOC131083 UXY131083 VHU131083 VRQ131083 WBM131083 WLI131083 WVE131083 A196619 IS196619 SO196619 ACK196619 AMG196619 AWC196619 BFY196619 BPU196619 BZQ196619 CJM196619 CTI196619 DDE196619 DNA196619 DWW196619 EGS196619 EQO196619 FAK196619 FKG196619 FUC196619 GDY196619 GNU196619 GXQ196619 HHM196619 HRI196619 IBE196619 ILA196619 IUW196619 JES196619 JOO196619 JYK196619 KIG196619 KSC196619 LBY196619 LLU196619 LVQ196619 MFM196619 MPI196619 MZE196619 NJA196619 NSW196619 OCS196619 OMO196619 OWK196619 PGG196619 PQC196619 PZY196619 QJU196619 QTQ196619 RDM196619 RNI196619 RXE196619 SHA196619 SQW196619 TAS196619 TKO196619 TUK196619 UEG196619 UOC196619 UXY196619 VHU196619 VRQ196619 WBM196619 WLI196619 WVE196619 A262155 IS262155 SO262155 ACK262155 AMG262155 AWC262155 BFY262155 BPU262155 BZQ262155 CJM262155 CTI262155 DDE262155 DNA262155 DWW262155 EGS262155 EQO262155 FAK262155 FKG262155 FUC262155 GDY262155 GNU262155 GXQ262155 HHM262155 HRI262155 IBE262155 ILA262155 IUW262155 JES262155 JOO262155 JYK262155 KIG262155 KSC262155 LBY262155 LLU262155 LVQ262155 MFM262155 MPI262155 MZE262155 NJA262155 NSW262155 OCS262155 OMO262155 OWK262155 PGG262155 PQC262155 PZY262155 QJU262155 QTQ262155 RDM262155 RNI262155 RXE262155 SHA262155 SQW262155 TAS262155 TKO262155 TUK262155 UEG262155 UOC262155 UXY262155 VHU262155 VRQ262155 WBM262155 WLI262155 WVE262155 A327691 IS327691 SO327691 ACK327691 AMG327691 AWC327691 BFY327691 BPU327691 BZQ327691 CJM327691 CTI327691 DDE327691 DNA327691 DWW327691 EGS327691 EQO327691 FAK327691 FKG327691 FUC327691 GDY327691 GNU327691 GXQ327691 HHM327691 HRI327691 IBE327691 ILA327691 IUW327691 JES327691 JOO327691 JYK327691 KIG327691 KSC327691 LBY327691 LLU327691 LVQ327691 MFM327691 MPI327691 MZE327691 NJA327691 NSW327691 OCS327691 OMO327691 OWK327691 PGG327691 PQC327691 PZY327691 QJU327691 QTQ327691 RDM327691 RNI327691 RXE327691 SHA327691 SQW327691 TAS327691 TKO327691 TUK327691 UEG327691 UOC327691 UXY327691 VHU327691 VRQ327691 WBM327691 WLI327691 WVE327691 A393227 IS393227 SO393227 ACK393227 AMG393227 AWC393227 BFY393227 BPU393227 BZQ393227 CJM393227 CTI393227 DDE393227 DNA393227 DWW393227 EGS393227 EQO393227 FAK393227 FKG393227 FUC393227 GDY393227 GNU393227 GXQ393227 HHM393227 HRI393227 IBE393227 ILA393227 IUW393227 JES393227 JOO393227 JYK393227 KIG393227 KSC393227 LBY393227 LLU393227 LVQ393227 MFM393227 MPI393227 MZE393227 NJA393227 NSW393227 OCS393227 OMO393227 OWK393227 PGG393227 PQC393227 PZY393227 QJU393227 QTQ393227 RDM393227 RNI393227 RXE393227 SHA393227 SQW393227 TAS393227 TKO393227 TUK393227 UEG393227 UOC393227 UXY393227 VHU393227 VRQ393227 WBM393227 WLI393227 WVE393227 A458763 IS458763 SO458763 ACK458763 AMG458763 AWC458763 BFY458763 BPU458763 BZQ458763 CJM458763 CTI458763 DDE458763 DNA458763 DWW458763 EGS458763 EQO458763 FAK458763 FKG458763 FUC458763 GDY458763 GNU458763 GXQ458763 HHM458763 HRI458763 IBE458763 ILA458763 IUW458763 JES458763 JOO458763 JYK458763 KIG458763 KSC458763 LBY458763 LLU458763 LVQ458763 MFM458763 MPI458763 MZE458763 NJA458763 NSW458763 OCS458763 OMO458763 OWK458763 PGG458763 PQC458763 PZY458763 QJU458763 QTQ458763 RDM458763 RNI458763 RXE458763 SHA458763 SQW458763 TAS458763 TKO458763 TUK458763 UEG458763 UOC458763 UXY458763 VHU458763 VRQ458763 WBM458763 WLI458763 WVE458763 A524299 IS524299 SO524299 ACK524299 AMG524299 AWC524299 BFY524299 BPU524299 BZQ524299 CJM524299 CTI524299 DDE524299 DNA524299 DWW524299 EGS524299 EQO524299 FAK524299 FKG524299 FUC524299 GDY524299 GNU524299 GXQ524299 HHM524299 HRI524299 IBE524299 ILA524299 IUW524299 JES524299 JOO524299 JYK524299 KIG524299 KSC524299 LBY524299 LLU524299 LVQ524299 MFM524299 MPI524299 MZE524299 NJA524299 NSW524299 OCS524299 OMO524299 OWK524299 PGG524299 PQC524299 PZY524299 QJU524299 QTQ524299 RDM524299 RNI524299 RXE524299 SHA524299 SQW524299 TAS524299 TKO524299 TUK524299 UEG524299 UOC524299 UXY524299 VHU524299 VRQ524299 WBM524299 WLI524299 WVE524299 A589835 IS589835 SO589835 ACK589835 AMG589835 AWC589835 BFY589835 BPU589835 BZQ589835 CJM589835 CTI589835 DDE589835 DNA589835 DWW589835 EGS589835 EQO589835 FAK589835 FKG589835 FUC589835 GDY589835 GNU589835 GXQ589835 HHM589835 HRI589835 IBE589835 ILA589835 IUW589835 JES589835 JOO589835 JYK589835 KIG589835 KSC589835 LBY589835 LLU589835 LVQ589835 MFM589835 MPI589835 MZE589835 NJA589835 NSW589835 OCS589835 OMO589835 OWK589835 PGG589835 PQC589835 PZY589835 QJU589835 QTQ589835 RDM589835 RNI589835 RXE589835 SHA589835 SQW589835 TAS589835 TKO589835 TUK589835 UEG589835 UOC589835 UXY589835 VHU589835 VRQ589835 WBM589835 WLI589835 WVE589835 A655371 IS655371 SO655371 ACK655371 AMG655371 AWC655371 BFY655371 BPU655371 BZQ655371 CJM655371 CTI655371 DDE655371 DNA655371 DWW655371 EGS655371 EQO655371 FAK655371 FKG655371 FUC655371 GDY655371 GNU655371 GXQ655371 HHM655371 HRI655371 IBE655371 ILA655371 IUW655371 JES655371 JOO655371 JYK655371 KIG655371 KSC655371 LBY655371 LLU655371 LVQ655371 MFM655371 MPI655371 MZE655371 NJA655371 NSW655371 OCS655371 OMO655371 OWK655371 PGG655371 PQC655371 PZY655371 QJU655371 QTQ655371 RDM655371 RNI655371 RXE655371 SHA655371 SQW655371 TAS655371 TKO655371 TUK655371 UEG655371 UOC655371 UXY655371 VHU655371 VRQ655371 WBM655371 WLI655371 WVE655371 A720907 IS720907 SO720907 ACK720907 AMG720907 AWC720907 BFY720907 BPU720907 BZQ720907 CJM720907 CTI720907 DDE720907 DNA720907 DWW720907 EGS720907 EQO720907 FAK720907 FKG720907 FUC720907 GDY720907 GNU720907 GXQ720907 HHM720907 HRI720907 IBE720907 ILA720907 IUW720907 JES720907 JOO720907 JYK720907 KIG720907 KSC720907 LBY720907 LLU720907 LVQ720907 MFM720907 MPI720907 MZE720907 NJA720907 NSW720907 OCS720907 OMO720907 OWK720907 PGG720907 PQC720907 PZY720907 QJU720907 QTQ720907 RDM720907 RNI720907 RXE720907 SHA720907 SQW720907 TAS720907 TKO720907 TUK720907 UEG720907 UOC720907 UXY720907 VHU720907 VRQ720907 WBM720907 WLI720907 WVE720907 A786443 IS786443 SO786443 ACK786443 AMG786443 AWC786443 BFY786443 BPU786443 BZQ786443 CJM786443 CTI786443 DDE786443 DNA786443 DWW786443 EGS786443 EQO786443 FAK786443 FKG786443 FUC786443 GDY786443 GNU786443 GXQ786443 HHM786443 HRI786443 IBE786443 ILA786443 IUW786443 JES786443 JOO786443 JYK786443 KIG786443 KSC786443 LBY786443 LLU786443 LVQ786443 MFM786443 MPI786443 MZE786443 NJA786443 NSW786443 OCS786443 OMO786443 OWK786443 PGG786443 PQC786443 PZY786443 QJU786443 QTQ786443 RDM786443 RNI786443 RXE786443 SHA786443 SQW786443 TAS786443 TKO786443 TUK786443 UEG786443 UOC786443 UXY786443 VHU786443 VRQ786443 WBM786443 WLI786443 WVE786443 A851979 IS851979 SO851979 ACK851979 AMG851979 AWC851979 BFY851979 BPU851979 BZQ851979 CJM851979 CTI851979 DDE851979 DNA851979 DWW851979 EGS851979 EQO851979 FAK851979 FKG851979 FUC851979 GDY851979 GNU851979 GXQ851979 HHM851979 HRI851979 IBE851979 ILA851979 IUW851979 JES851979 JOO851979 JYK851979 KIG851979 KSC851979 LBY851979 LLU851979 LVQ851979 MFM851979 MPI851979 MZE851979 NJA851979 NSW851979 OCS851979 OMO851979 OWK851979 PGG851979 PQC851979 PZY851979 QJU851979 QTQ851979 RDM851979 RNI851979 RXE851979 SHA851979 SQW851979 TAS851979 TKO851979 TUK851979 UEG851979 UOC851979 UXY851979 VHU851979 VRQ851979 WBM851979 WLI851979 WVE851979 A917515 IS917515 SO917515 ACK917515 AMG917515 AWC917515 BFY917515 BPU917515 BZQ917515 CJM917515 CTI917515 DDE917515 DNA917515 DWW917515 EGS917515 EQO917515 FAK917515 FKG917515 FUC917515 GDY917515 GNU917515 GXQ917515 HHM917515 HRI917515 IBE917515 ILA917515 IUW917515 JES917515 JOO917515 JYK917515 KIG917515 KSC917515 LBY917515 LLU917515 LVQ917515 MFM917515 MPI917515 MZE917515 NJA917515 NSW917515 OCS917515 OMO917515 OWK917515 PGG917515 PQC917515 PZY917515 QJU917515 QTQ917515 RDM917515 RNI917515 RXE917515 SHA917515 SQW917515 TAS917515 TKO917515 TUK917515 UEG917515 UOC917515 UXY917515 VHU917515 VRQ917515 WBM917515 WLI917515 WVE917515 A983051 IS983051 SO983051 ACK983051 AMG983051 AWC983051 BFY983051 BPU983051 BZQ983051 CJM983051 CTI983051 DDE983051 DNA983051 DWW983051 EGS983051 EQO983051 FAK983051 FKG983051 FUC983051 GDY983051 GNU983051 GXQ983051 HHM983051 HRI983051 IBE983051 ILA983051 IUW983051 JES983051 JOO983051 JYK983051 KIG983051 KSC983051 LBY983051 LLU983051 LVQ983051 MFM983051 MPI983051 MZE983051 NJA983051 NSW983051 OCS983051 OMO983051 OWK983051 PGG983051 PQC983051 PZY983051 QJU983051 QTQ983051 RDM983051 RNI983051 RXE983051 SHA983051 SQW983051 TAS983051 TKO983051 TUK983051 UEG983051 UOC983051 UXY983051 VHU983051 VRQ983051 WBM983051 WLI98305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36" customWidth="1"/>
    <col min="2" max="2" width="55.5546875" style="136" customWidth="1"/>
    <col min="3" max="3" width="41.33203125" style="136" customWidth="1"/>
    <col min="4" max="4" width="29.44140625" style="136" customWidth="1"/>
    <col min="5" max="5" width="29.109375" style="136" customWidth="1"/>
    <col min="6" max="16384" width="11.44140625" style="92"/>
  </cols>
  <sheetData>
    <row r="1" spans="1:5" x14ac:dyDescent="0.3">
      <c r="A1" s="233" t="s">
        <v>87</v>
      </c>
      <c r="B1" s="234"/>
      <c r="C1" s="234"/>
      <c r="D1" s="234"/>
      <c r="E1" s="115"/>
    </row>
    <row r="2" spans="1:5" x14ac:dyDescent="0.3">
      <c r="A2" s="116"/>
      <c r="B2" s="235" t="s">
        <v>75</v>
      </c>
      <c r="C2" s="235"/>
      <c r="D2" s="235"/>
      <c r="E2" s="117"/>
    </row>
    <row r="3" spans="1:5" x14ac:dyDescent="0.3">
      <c r="A3" s="118"/>
      <c r="B3" s="235" t="s">
        <v>143</v>
      </c>
      <c r="C3" s="235"/>
      <c r="D3" s="235"/>
      <c r="E3" s="119"/>
    </row>
    <row r="4" spans="1:5" thickBot="1" x14ac:dyDescent="0.35">
      <c r="A4" s="120"/>
      <c r="B4" s="121"/>
      <c r="C4" s="121"/>
      <c r="D4" s="121"/>
      <c r="E4" s="122"/>
    </row>
    <row r="5" spans="1:5" ht="16.2" thickBot="1" x14ac:dyDescent="0.35">
      <c r="A5" s="120"/>
      <c r="B5" s="123" t="s">
        <v>76</v>
      </c>
      <c r="C5" s="236" t="s">
        <v>284</v>
      </c>
      <c r="D5" s="237"/>
      <c r="E5" s="122"/>
    </row>
    <row r="6" spans="1:5" ht="16.2" thickBot="1" x14ac:dyDescent="0.35">
      <c r="A6" s="120"/>
      <c r="B6" s="142" t="s">
        <v>77</v>
      </c>
      <c r="C6" s="238" t="s">
        <v>285</v>
      </c>
      <c r="D6" s="239"/>
      <c r="E6" s="122"/>
    </row>
    <row r="7" spans="1:5" ht="16.2" thickBot="1" x14ac:dyDescent="0.35">
      <c r="A7" s="120"/>
      <c r="B7" s="142" t="s">
        <v>144</v>
      </c>
      <c r="C7" s="242" t="s">
        <v>145</v>
      </c>
      <c r="D7" s="243"/>
      <c r="E7" s="122"/>
    </row>
    <row r="8" spans="1:5" ht="16.2" thickBot="1" x14ac:dyDescent="0.35">
      <c r="A8" s="120"/>
      <c r="B8" s="143">
        <v>8</v>
      </c>
      <c r="C8" s="240">
        <v>2735648110</v>
      </c>
      <c r="D8" s="241"/>
      <c r="E8" s="122"/>
    </row>
    <row r="9" spans="1:5" ht="16.2" thickBot="1" x14ac:dyDescent="0.35">
      <c r="A9" s="120"/>
      <c r="B9" s="143">
        <v>2</v>
      </c>
      <c r="C9" s="240">
        <v>544147600</v>
      </c>
      <c r="D9" s="241"/>
      <c r="E9" s="122"/>
    </row>
    <row r="10" spans="1:5" ht="16.2" thickBot="1" x14ac:dyDescent="0.35">
      <c r="A10" s="120"/>
      <c r="B10" s="143">
        <v>3</v>
      </c>
      <c r="C10" s="240">
        <v>1019558944</v>
      </c>
      <c r="D10" s="241"/>
      <c r="E10" s="122"/>
    </row>
    <row r="11" spans="1:5" ht="16.2" thickBot="1" x14ac:dyDescent="0.35">
      <c r="A11" s="120"/>
      <c r="B11" s="143"/>
      <c r="C11" s="240"/>
      <c r="D11" s="241"/>
      <c r="E11" s="122"/>
    </row>
    <row r="12" spans="1:5" ht="31.8" thickBot="1" x14ac:dyDescent="0.35">
      <c r="A12" s="120"/>
      <c r="B12" s="144" t="s">
        <v>146</v>
      </c>
      <c r="C12" s="240">
        <f>SUM(C8:D11)</f>
        <v>4299354654</v>
      </c>
      <c r="D12" s="241"/>
      <c r="E12" s="122"/>
    </row>
    <row r="13" spans="1:5" ht="31.8" thickBot="1" x14ac:dyDescent="0.35">
      <c r="A13" s="120"/>
      <c r="B13" s="144" t="s">
        <v>147</v>
      </c>
      <c r="C13" s="240">
        <f>+C12/616000</f>
        <v>6979.471840909091</v>
      </c>
      <c r="D13" s="241"/>
      <c r="E13" s="122"/>
    </row>
    <row r="14" spans="1:5" x14ac:dyDescent="0.3">
      <c r="A14" s="120"/>
      <c r="B14" s="121"/>
      <c r="C14" s="124"/>
      <c r="D14" s="125"/>
      <c r="E14" s="122"/>
    </row>
    <row r="15" spans="1:5" ht="16.2" thickBot="1" x14ac:dyDescent="0.35">
      <c r="A15" s="120"/>
      <c r="B15" s="121" t="s">
        <v>148</v>
      </c>
      <c r="C15" s="124"/>
      <c r="D15" s="125"/>
      <c r="E15" s="122"/>
    </row>
    <row r="16" spans="1:5" ht="15" x14ac:dyDescent="0.3">
      <c r="A16" s="120"/>
      <c r="B16" s="126" t="s">
        <v>78</v>
      </c>
      <c r="C16" s="244">
        <v>218523739</v>
      </c>
      <c r="D16" s="127"/>
      <c r="E16" s="122"/>
    </row>
    <row r="17" spans="1:6" ht="15" x14ac:dyDescent="0.3">
      <c r="A17" s="120"/>
      <c r="B17" s="120" t="s">
        <v>79</v>
      </c>
      <c r="C17" s="245">
        <v>825179639</v>
      </c>
      <c r="D17" s="122"/>
      <c r="E17" s="122"/>
    </row>
    <row r="18" spans="1:6" ht="15" x14ac:dyDescent="0.3">
      <c r="A18" s="120"/>
      <c r="B18" s="120" t="s">
        <v>80</v>
      </c>
      <c r="C18" s="245">
        <v>32959843</v>
      </c>
      <c r="D18" s="122"/>
      <c r="E18" s="122"/>
    </row>
    <row r="19" spans="1:6" thickBot="1" x14ac:dyDescent="0.35">
      <c r="A19" s="120"/>
      <c r="B19" s="128" t="s">
        <v>81</v>
      </c>
      <c r="C19" s="246">
        <v>194163217</v>
      </c>
      <c r="D19" s="129"/>
      <c r="E19" s="122"/>
    </row>
    <row r="20" spans="1:6" ht="16.2" thickBot="1" x14ac:dyDescent="0.35">
      <c r="A20" s="120"/>
      <c r="B20" s="224" t="s">
        <v>82</v>
      </c>
      <c r="C20" s="225"/>
      <c r="D20" s="226"/>
      <c r="E20" s="122"/>
    </row>
    <row r="21" spans="1:6" ht="16.2" thickBot="1" x14ac:dyDescent="0.35">
      <c r="A21" s="120"/>
      <c r="B21" s="224" t="s">
        <v>83</v>
      </c>
      <c r="C21" s="225"/>
      <c r="D21" s="226"/>
      <c r="E21" s="122"/>
    </row>
    <row r="22" spans="1:6" x14ac:dyDescent="0.3">
      <c r="A22" s="120"/>
      <c r="B22" s="130" t="s">
        <v>149</v>
      </c>
      <c r="C22" s="247">
        <f>C16/C18</f>
        <v>6.629999390470398</v>
      </c>
      <c r="D22" s="125" t="s">
        <v>67</v>
      </c>
      <c r="E22" s="122"/>
    </row>
    <row r="23" spans="1:6" ht="16.2" thickBot="1" x14ac:dyDescent="0.35">
      <c r="A23" s="120"/>
      <c r="B23" s="168" t="s">
        <v>84</v>
      </c>
      <c r="C23" s="248">
        <f>C19/C17</f>
        <v>0.23529811912870041</v>
      </c>
      <c r="D23" s="131" t="s">
        <v>67</v>
      </c>
      <c r="E23" s="122"/>
    </row>
    <row r="24" spans="1:6" ht="16.2" thickBot="1" x14ac:dyDescent="0.35">
      <c r="A24" s="120"/>
      <c r="B24" s="132"/>
      <c r="C24" s="133"/>
      <c r="D24" s="121"/>
      <c r="E24" s="134"/>
    </row>
    <row r="25" spans="1:6" x14ac:dyDescent="0.3">
      <c r="A25" s="227"/>
      <c r="B25" s="228" t="s">
        <v>85</v>
      </c>
      <c r="C25" s="230" t="s">
        <v>286</v>
      </c>
      <c r="D25" s="231"/>
      <c r="E25" s="232"/>
      <c r="F25" s="221"/>
    </row>
    <row r="26" spans="1:6" ht="16.2" thickBot="1" x14ac:dyDescent="0.35">
      <c r="A26" s="227"/>
      <c r="B26" s="229"/>
      <c r="C26" s="222" t="s">
        <v>86</v>
      </c>
      <c r="D26" s="223"/>
      <c r="E26" s="232"/>
      <c r="F26" s="221"/>
    </row>
    <row r="27" spans="1:6" thickBot="1" x14ac:dyDescent="0.35">
      <c r="A27" s="128"/>
      <c r="B27" s="135"/>
      <c r="C27" s="135"/>
      <c r="D27" s="135"/>
      <c r="E27" s="129"/>
      <c r="F27" s="114"/>
    </row>
    <row r="28" spans="1:6" x14ac:dyDescent="0.3">
      <c r="B28" s="137" t="s">
        <v>150</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E25" sqref="E25"/>
    </sheetView>
  </sheetViews>
  <sheetFormatPr baseColWidth="10" defaultRowHeight="14.4" x14ac:dyDescent="0.3"/>
  <sheetData>
    <row r="1" spans="1:12" x14ac:dyDescent="0.3">
      <c r="A1" s="183" t="s">
        <v>287</v>
      </c>
      <c r="B1" s="183"/>
      <c r="C1" s="183"/>
      <c r="D1" s="183"/>
      <c r="E1" s="183"/>
      <c r="F1" s="183"/>
      <c r="G1" s="183"/>
      <c r="H1" s="183"/>
      <c r="I1" s="183"/>
      <c r="J1" s="183"/>
      <c r="K1" s="183"/>
      <c r="L1" s="183"/>
    </row>
    <row r="2" spans="1:12" x14ac:dyDescent="0.3">
      <c r="A2" s="92"/>
      <c r="B2" s="92"/>
      <c r="C2" s="92"/>
      <c r="D2" s="92"/>
      <c r="E2" s="92"/>
      <c r="F2" s="92"/>
      <c r="G2" s="92"/>
      <c r="H2" s="92"/>
      <c r="I2" s="92"/>
      <c r="J2" s="92"/>
      <c r="K2" s="92"/>
      <c r="L2" s="92"/>
    </row>
    <row r="3" spans="1:12" x14ac:dyDescent="0.3">
      <c r="A3" s="169" t="s">
        <v>65</v>
      </c>
      <c r="B3" s="169"/>
      <c r="C3" s="169"/>
      <c r="D3" s="169"/>
      <c r="E3" s="75" t="s">
        <v>66</v>
      </c>
      <c r="F3" s="167" t="s">
        <v>67</v>
      </c>
      <c r="G3" s="167" t="s">
        <v>68</v>
      </c>
      <c r="H3" s="169" t="s">
        <v>3</v>
      </c>
      <c r="I3" s="169"/>
      <c r="J3" s="169"/>
      <c r="K3" s="169"/>
      <c r="L3" s="169"/>
    </row>
    <row r="4" spans="1:12" x14ac:dyDescent="0.3">
      <c r="A4" s="177" t="s">
        <v>91</v>
      </c>
      <c r="B4" s="178"/>
      <c r="C4" s="178"/>
      <c r="D4" s="179"/>
      <c r="E4" s="76" t="s">
        <v>288</v>
      </c>
      <c r="F4" s="1" t="s">
        <v>23</v>
      </c>
      <c r="G4" s="1"/>
      <c r="H4" s="176"/>
      <c r="I4" s="176"/>
      <c r="J4" s="176"/>
      <c r="K4" s="176"/>
      <c r="L4" s="176"/>
    </row>
    <row r="5" spans="1:12" x14ac:dyDescent="0.3">
      <c r="A5" s="180" t="s">
        <v>92</v>
      </c>
      <c r="B5" s="181"/>
      <c r="C5" s="181"/>
      <c r="D5" s="182"/>
      <c r="E5" s="77" t="s">
        <v>289</v>
      </c>
      <c r="F5" s="1" t="s">
        <v>23</v>
      </c>
      <c r="G5" s="1"/>
      <c r="H5" s="176"/>
      <c r="I5" s="176"/>
      <c r="J5" s="176"/>
      <c r="K5" s="176"/>
      <c r="L5" s="176"/>
    </row>
    <row r="6" spans="1:12" x14ac:dyDescent="0.3">
      <c r="A6" s="180" t="s">
        <v>126</v>
      </c>
      <c r="B6" s="181"/>
      <c r="C6" s="181"/>
      <c r="D6" s="182"/>
      <c r="E6" s="77" t="s">
        <v>290</v>
      </c>
      <c r="F6" s="1" t="s">
        <v>23</v>
      </c>
      <c r="G6" s="1"/>
      <c r="H6" s="249" t="s">
        <v>291</v>
      </c>
      <c r="I6" s="176"/>
      <c r="J6" s="176"/>
      <c r="K6" s="176"/>
      <c r="L6" s="176"/>
    </row>
    <row r="7" spans="1:12" x14ac:dyDescent="0.3">
      <c r="A7" s="170" t="s">
        <v>69</v>
      </c>
      <c r="B7" s="171"/>
      <c r="C7" s="171"/>
      <c r="D7" s="172"/>
      <c r="E7" s="78" t="s">
        <v>292</v>
      </c>
      <c r="F7" s="1" t="s">
        <v>23</v>
      </c>
      <c r="G7" s="1"/>
      <c r="H7" s="176"/>
      <c r="I7" s="176"/>
      <c r="J7" s="176"/>
      <c r="K7" s="176"/>
      <c r="L7" s="176"/>
    </row>
    <row r="8" spans="1:12" x14ac:dyDescent="0.3">
      <c r="A8" s="170" t="s">
        <v>88</v>
      </c>
      <c r="B8" s="171"/>
      <c r="C8" s="171"/>
      <c r="D8" s="172"/>
      <c r="E8" s="78" t="s">
        <v>293</v>
      </c>
      <c r="F8" s="1"/>
      <c r="G8" s="1"/>
      <c r="H8" s="173"/>
      <c r="I8" s="174"/>
      <c r="J8" s="174"/>
      <c r="K8" s="174"/>
      <c r="L8" s="175"/>
    </row>
    <row r="9" spans="1:12" x14ac:dyDescent="0.3">
      <c r="A9" s="170" t="s">
        <v>127</v>
      </c>
      <c r="B9" s="171"/>
      <c r="C9" s="171"/>
      <c r="D9" s="172"/>
      <c r="E9" s="78" t="s">
        <v>293</v>
      </c>
      <c r="F9" s="1"/>
      <c r="G9" s="1"/>
      <c r="H9" s="176"/>
      <c r="I9" s="176"/>
      <c r="J9" s="176"/>
      <c r="K9" s="176"/>
      <c r="L9" s="176"/>
    </row>
    <row r="10" spans="1:12" x14ac:dyDescent="0.3">
      <c r="A10" s="170" t="s">
        <v>90</v>
      </c>
      <c r="B10" s="171"/>
      <c r="C10" s="171"/>
      <c r="D10" s="172"/>
      <c r="E10" s="78" t="s">
        <v>293</v>
      </c>
      <c r="F10" s="1"/>
      <c r="G10" s="1"/>
      <c r="H10" s="173"/>
      <c r="I10" s="174"/>
      <c r="J10" s="174"/>
      <c r="K10" s="174"/>
      <c r="L10" s="175"/>
    </row>
    <row r="11" spans="1:12" x14ac:dyDescent="0.3">
      <c r="A11" s="180" t="s">
        <v>70</v>
      </c>
      <c r="B11" s="181"/>
      <c r="C11" s="181"/>
      <c r="D11" s="182"/>
      <c r="E11" s="77">
        <v>15</v>
      </c>
      <c r="F11" s="1" t="s">
        <v>23</v>
      </c>
      <c r="G11" s="1"/>
      <c r="H11" s="176"/>
      <c r="I11" s="176"/>
      <c r="J11" s="176"/>
      <c r="K11" s="176"/>
      <c r="L11" s="176"/>
    </row>
    <row r="12" spans="1:12" x14ac:dyDescent="0.3">
      <c r="A12" s="180" t="s">
        <v>71</v>
      </c>
      <c r="B12" s="181"/>
      <c r="C12" s="181"/>
      <c r="D12" s="182"/>
      <c r="E12" s="77">
        <v>29</v>
      </c>
      <c r="F12" s="1" t="s">
        <v>23</v>
      </c>
      <c r="G12" s="1"/>
      <c r="H12" s="176"/>
      <c r="I12" s="176"/>
      <c r="J12" s="176"/>
      <c r="K12" s="176"/>
      <c r="L12" s="176"/>
    </row>
    <row r="13" spans="1:12" x14ac:dyDescent="0.3">
      <c r="A13" s="180" t="s">
        <v>72</v>
      </c>
      <c r="B13" s="181"/>
      <c r="C13" s="181"/>
      <c r="D13" s="182"/>
      <c r="E13" s="77" t="s">
        <v>294</v>
      </c>
      <c r="F13" s="1" t="s">
        <v>23</v>
      </c>
      <c r="G13" s="1"/>
      <c r="H13" s="176"/>
      <c r="I13" s="176"/>
      <c r="J13" s="176"/>
      <c r="K13" s="176"/>
      <c r="L13" s="176"/>
    </row>
    <row r="14" spans="1:12" x14ac:dyDescent="0.3">
      <c r="A14" s="180" t="s">
        <v>73</v>
      </c>
      <c r="B14" s="181"/>
      <c r="C14" s="181"/>
      <c r="D14" s="182"/>
      <c r="E14" s="77" t="s">
        <v>295</v>
      </c>
      <c r="F14" s="1" t="s">
        <v>23</v>
      </c>
      <c r="G14" s="1"/>
      <c r="H14" s="176"/>
      <c r="I14" s="176"/>
      <c r="J14" s="176"/>
      <c r="K14" s="176"/>
      <c r="L14" s="176"/>
    </row>
    <row r="15" spans="1:12" x14ac:dyDescent="0.3">
      <c r="A15" s="180" t="s">
        <v>74</v>
      </c>
      <c r="B15" s="181"/>
      <c r="C15" s="181"/>
      <c r="D15" s="182"/>
      <c r="E15" s="77">
        <v>19</v>
      </c>
      <c r="F15" s="1" t="s">
        <v>23</v>
      </c>
      <c r="G15" s="1"/>
      <c r="H15" s="176"/>
      <c r="I15" s="176"/>
      <c r="J15" s="176"/>
      <c r="K15" s="176"/>
      <c r="L15" s="176"/>
    </row>
    <row r="16" spans="1:12" x14ac:dyDescent="0.3">
      <c r="A16" s="184" t="s">
        <v>89</v>
      </c>
      <c r="B16" s="185"/>
      <c r="C16" s="185"/>
      <c r="D16" s="186"/>
      <c r="E16" s="77" t="s">
        <v>296</v>
      </c>
      <c r="F16" s="1" t="s">
        <v>23</v>
      </c>
      <c r="G16" s="1"/>
      <c r="H16" s="173"/>
      <c r="I16" s="174"/>
      <c r="J16" s="174"/>
      <c r="K16" s="174"/>
      <c r="L16" s="175"/>
    </row>
    <row r="17" spans="1:12" x14ac:dyDescent="0.3">
      <c r="A17" s="180" t="s">
        <v>93</v>
      </c>
      <c r="B17" s="181"/>
      <c r="C17" s="181"/>
      <c r="D17" s="182"/>
      <c r="E17" s="77" t="s">
        <v>297</v>
      </c>
      <c r="F17" s="1" t="s">
        <v>23</v>
      </c>
      <c r="G17" s="1"/>
      <c r="H17" s="173"/>
      <c r="I17" s="174"/>
      <c r="J17" s="174"/>
      <c r="K17" s="174"/>
      <c r="L17" s="175"/>
    </row>
    <row r="18" spans="1:12" x14ac:dyDescent="0.3">
      <c r="A18" s="180" t="s">
        <v>94</v>
      </c>
      <c r="B18" s="181"/>
      <c r="C18" s="181"/>
      <c r="D18" s="182"/>
      <c r="E18" s="79" t="s">
        <v>293</v>
      </c>
      <c r="F18" s="1"/>
      <c r="G18" s="1"/>
      <c r="H18" s="176"/>
      <c r="I18" s="176"/>
      <c r="J18" s="176"/>
      <c r="K18" s="176"/>
      <c r="L18" s="176"/>
    </row>
    <row r="19" spans="1:12" x14ac:dyDescent="0.3">
      <c r="A19" s="92"/>
      <c r="B19" s="92"/>
      <c r="C19" s="92"/>
      <c r="D19" s="92"/>
      <c r="E19" s="92"/>
      <c r="F19" s="92"/>
      <c r="G19" s="92"/>
      <c r="H19" s="92"/>
      <c r="I19" s="92"/>
      <c r="J19" s="92"/>
      <c r="K19" s="92"/>
      <c r="L19" s="92"/>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TECNICA G-8</vt:lpstr>
      <vt:lpstr>TECNICA G-2</vt:lpstr>
      <vt:lpstr>TECNICA G-3</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2014-12-04T01:33:36Z</dcterms:modified>
</cp:coreProperties>
</file>